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0_EPOS\2025-040_Paolo-Di-Giuseppe\2025-040_Di-Giuseppe-et-al_Data_Fe_SRM\"/>
    </mc:Choice>
  </mc:AlternateContent>
  <xr:revisionPtr revIDLastSave="0" documentId="13_ncr:1_{EF8E7397-98E8-4125-BE4A-4B645D8A9069}" xr6:coauthVersionLast="47" xr6:coauthVersionMax="47" xr10:uidLastSave="{00000000-0000-0000-0000-000000000000}"/>
  <bookViews>
    <workbookView xWindow="1500" yWindow="1500" windowWidth="17280" windowHeight="10044" xr2:uid="{C08631EC-9C8D-412C-870C-C2028669E4D7}"/>
  </bookViews>
  <sheets>
    <sheet name="Table1_SRM_FeIsotope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K33" i="1" s="1"/>
  <c r="H33" i="1"/>
  <c r="E33" i="1"/>
  <c r="G33" i="1" s="1"/>
  <c r="D33" i="1"/>
  <c r="I40" i="1"/>
  <c r="K40" i="1" s="1"/>
  <c r="H40" i="1"/>
  <c r="E40" i="1"/>
  <c r="G40" i="1" s="1"/>
  <c r="D40" i="1"/>
  <c r="I14" i="1" l="1"/>
  <c r="K14" i="1" s="1"/>
  <c r="H14" i="1"/>
  <c r="E14" i="1"/>
  <c r="G14" i="1" s="1"/>
  <c r="D14" i="1"/>
  <c r="K27" i="1"/>
  <c r="K20" i="1"/>
  <c r="G27" i="1"/>
  <c r="G20" i="1"/>
</calcChain>
</file>

<file path=xl/sharedStrings.xml><?xml version="1.0" encoding="utf-8"?>
<sst xmlns="http://schemas.openxmlformats.org/spreadsheetml/2006/main" count="55" uniqueCount="30">
  <si>
    <t>n.</t>
  </si>
  <si>
    <t>08.05.2024</t>
  </si>
  <si>
    <t>04.06.2024</t>
  </si>
  <si>
    <t>05.06.2024</t>
  </si>
  <si>
    <t>AGV-1</t>
  </si>
  <si>
    <t>JB-2</t>
  </si>
  <si>
    <t>BHVO-2</t>
  </si>
  <si>
    <t>Date</t>
  </si>
  <si>
    <r>
      <rPr>
        <sz val="12"/>
        <color theme="1"/>
        <rFont val="Aptos Narrow"/>
        <family val="2"/>
      </rPr>
      <t>δ</t>
    </r>
    <r>
      <rPr>
        <vertAlign val="superscript"/>
        <sz val="12"/>
        <color theme="1"/>
        <rFont val="Aptos"/>
        <family val="2"/>
      </rPr>
      <t>56</t>
    </r>
    <r>
      <rPr>
        <sz val="12"/>
        <color theme="1"/>
        <rFont val="Aptos"/>
        <family val="2"/>
      </rPr>
      <t>Fe</t>
    </r>
  </si>
  <si>
    <r>
      <rPr>
        <sz val="12"/>
        <color theme="1"/>
        <rFont val="Aptos Narrow"/>
        <family val="2"/>
      </rPr>
      <t>δ</t>
    </r>
    <r>
      <rPr>
        <vertAlign val="superscript"/>
        <sz val="12"/>
        <color theme="1"/>
        <rFont val="Aptos"/>
        <family val="2"/>
      </rPr>
      <t>57</t>
    </r>
    <r>
      <rPr>
        <sz val="12"/>
        <color theme="1"/>
        <rFont val="Aptos"/>
        <family val="2"/>
      </rPr>
      <t>Fe</t>
    </r>
  </si>
  <si>
    <t>Average</t>
  </si>
  <si>
    <t>Standard</t>
  </si>
  <si>
    <t>06.08.2024</t>
  </si>
  <si>
    <t>29.08.2024</t>
  </si>
  <si>
    <t>BE-N</t>
  </si>
  <si>
    <t>RGM-1</t>
  </si>
  <si>
    <t>27.08.2024</t>
  </si>
  <si>
    <t>The error is referred to 2 Standard Deviation (2SD)</t>
  </si>
  <si>
    <t>"n" is the number of measurements during the bracketing sequence</t>
  </si>
  <si>
    <t>2SD</t>
  </si>
  <si>
    <t>2SE</t>
  </si>
  <si>
    <t>2SE*</t>
  </si>
  <si>
    <t>* indicates 2 Standard Error (2SE) calculated using 2SD and the number of analyses "n"</t>
  </si>
  <si>
    <t>"n" in bold is the number of total measurements for each standard reference material</t>
  </si>
  <si>
    <t>16.10.2024</t>
  </si>
  <si>
    <t>22.10.2024</t>
  </si>
  <si>
    <r>
      <t>1</t>
    </r>
    <r>
      <rPr>
        <vertAlign val="subscript"/>
        <sz val="12"/>
        <color theme="1"/>
        <rFont val="Aptos"/>
        <family val="2"/>
      </rPr>
      <t>(3)</t>
    </r>
  </si>
  <si>
    <t>Table1_SRM_FeIsotopeResults</t>
  </si>
  <si>
    <t>Citation: Di Giuseppe, P.; Vezzoni, S.; Iannini Lelarge, S.; Rielli, A.; Agostini, Samuele; Dini, Andrea (2025): High-Precision Iron Isotopic Analysis of IAEA-B5 basalt and rock Reference Materials. GFZ Data Services. https://doi.org/10.5880/fidgeo.2025.040</t>
  </si>
  <si>
    <t>License: Creative Commons Attribution 4.0 International (CC BY 4.0); https://creativecommons.org/licenses/by/4.0/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</si>
</sst>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 Narrow"/>
      <family val="2"/>
    </font>
    <font>
      <vertAlign val="superscript"/>
      <sz val="12"/>
      <color theme="1"/>
      <name val="Aptos"/>
      <family val="2"/>
    </font>
    <font>
      <i/>
      <sz val="10"/>
      <color theme="1"/>
      <name val="Aptos"/>
      <family val="2"/>
    </font>
    <font>
      <i/>
      <sz val="12"/>
      <color theme="1"/>
      <name val="Aptos"/>
      <family val="2"/>
    </font>
    <font>
      <vertAlign val="subscript"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2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4B1E-2DEB-4A2F-BA5B-23DE6F987DE4}">
  <dimension ref="A1:T45"/>
  <sheetViews>
    <sheetView tabSelected="1" zoomScaleNormal="100" workbookViewId="0">
      <selection sqref="A1:A2"/>
    </sheetView>
  </sheetViews>
  <sheetFormatPr baseColWidth="10" defaultColWidth="9.09765625" defaultRowHeight="15"/>
  <cols>
    <col min="1" max="1" width="13" style="1" customWidth="1"/>
    <col min="2" max="2" width="1.69921875" style="1" customWidth="1"/>
    <col min="3" max="3" width="12.09765625" style="1" bestFit="1" customWidth="1"/>
    <col min="4" max="5" width="8" style="1" bestFit="1" customWidth="1"/>
    <col min="6" max="6" width="7.09765625" style="1" bestFit="1" customWidth="1"/>
    <col min="7" max="9" width="8" style="1" bestFit="1" customWidth="1"/>
    <col min="10" max="10" width="7.09765625" style="1" bestFit="1" customWidth="1"/>
    <col min="11" max="11" width="8" style="1" bestFit="1" customWidth="1"/>
    <col min="12" max="12" width="4.296875" style="1" bestFit="1" customWidth="1"/>
    <col min="13" max="18" width="9.09765625" style="1"/>
    <col min="19" max="19" width="10.09765625" style="1" bestFit="1" customWidth="1"/>
    <col min="20" max="16384" width="9.09765625" style="1"/>
  </cols>
  <sheetData>
    <row r="1" spans="1:17">
      <c r="A1" s="1" t="s">
        <v>28</v>
      </c>
    </row>
    <row r="2" spans="1:17">
      <c r="A2" s="1" t="s">
        <v>29</v>
      </c>
    </row>
    <row r="4" spans="1:17" ht="15" customHeight="1">
      <c r="A4" s="21" t="s">
        <v>27</v>
      </c>
      <c r="B4" s="4"/>
      <c r="C4" s="4"/>
      <c r="D4" s="4"/>
      <c r="E4" s="3"/>
      <c r="F4" s="3"/>
      <c r="G4" s="3"/>
      <c r="H4" s="3"/>
      <c r="I4" s="3"/>
      <c r="J4" s="3"/>
      <c r="K4" s="3"/>
      <c r="L4" s="3"/>
    </row>
    <row r="5" spans="1:17" ht="15" customHeight="1">
      <c r="A5" s="2"/>
      <c r="B5" s="2"/>
      <c r="C5" s="2"/>
      <c r="D5" s="2"/>
    </row>
    <row r="6" spans="1:17" ht="17.399999999999999">
      <c r="A6" s="6" t="s">
        <v>11</v>
      </c>
      <c r="B6" s="5"/>
      <c r="C6" s="6" t="s">
        <v>7</v>
      </c>
      <c r="D6" s="6" t="s">
        <v>8</v>
      </c>
      <c r="E6" s="6" t="s">
        <v>19</v>
      </c>
      <c r="F6" s="6" t="s">
        <v>20</v>
      </c>
      <c r="G6" s="6" t="s">
        <v>21</v>
      </c>
      <c r="H6" s="6" t="s">
        <v>9</v>
      </c>
      <c r="I6" s="6" t="s">
        <v>19</v>
      </c>
      <c r="J6" s="6" t="s">
        <v>20</v>
      </c>
      <c r="K6" s="6" t="s">
        <v>21</v>
      </c>
      <c r="L6" s="6" t="s">
        <v>0</v>
      </c>
    </row>
    <row r="7" spans="1:17">
      <c r="A7" s="22" t="s">
        <v>5</v>
      </c>
      <c r="B7" s="14"/>
      <c r="C7" s="1" t="s">
        <v>1</v>
      </c>
      <c r="D7" s="8">
        <v>6.458709E-2</v>
      </c>
      <c r="E7" s="8">
        <v>6.4761899999999928E-3</v>
      </c>
      <c r="F7" s="8"/>
      <c r="G7" s="8"/>
      <c r="H7" s="8">
        <v>7.7196884999999993E-2</v>
      </c>
      <c r="I7" s="8">
        <v>2.5474474000000073E-2</v>
      </c>
      <c r="J7" s="8"/>
      <c r="K7" s="8"/>
      <c r="L7" s="5">
        <v>2</v>
      </c>
    </row>
    <row r="8" spans="1:17">
      <c r="A8" s="23"/>
      <c r="B8" s="14"/>
      <c r="C8" s="1" t="s">
        <v>1</v>
      </c>
      <c r="D8" s="8">
        <v>0.1244283675</v>
      </c>
      <c r="E8" s="8">
        <v>6.6813084999999967E-2</v>
      </c>
      <c r="F8" s="8"/>
      <c r="G8" s="8"/>
      <c r="H8" s="8">
        <v>0.15721639000000001</v>
      </c>
      <c r="I8" s="8">
        <v>6.8805739999999921E-2</v>
      </c>
      <c r="J8" s="8"/>
      <c r="K8" s="8"/>
      <c r="L8" s="5">
        <v>2</v>
      </c>
    </row>
    <row r="9" spans="1:17">
      <c r="A9" s="23"/>
      <c r="B9" s="14"/>
      <c r="C9" s="1" t="s">
        <v>12</v>
      </c>
      <c r="D9" s="8">
        <v>0.12298779366666666</v>
      </c>
      <c r="E9" s="8">
        <v>7.6076686556572196E-2</v>
      </c>
      <c r="F9" s="8"/>
      <c r="G9" s="8"/>
      <c r="H9" s="8">
        <v>0.19511330333333332</v>
      </c>
      <c r="I9" s="8">
        <v>4.6644413654531119E-2</v>
      </c>
      <c r="J9" s="8"/>
      <c r="K9" s="8"/>
      <c r="L9" s="5">
        <v>5</v>
      </c>
    </row>
    <row r="10" spans="1:17">
      <c r="A10" s="23"/>
      <c r="B10" s="14"/>
      <c r="C10" s="1" t="s">
        <v>13</v>
      </c>
      <c r="D10" s="8">
        <v>8.0141754666666676E-2</v>
      </c>
      <c r="E10" s="8">
        <v>6.3656615302412997E-2</v>
      </c>
      <c r="F10" s="8"/>
      <c r="G10" s="8"/>
      <c r="H10" s="8">
        <v>0.10372802333333335</v>
      </c>
      <c r="I10" s="8">
        <v>8.6378918671074334E-2</v>
      </c>
      <c r="J10" s="8"/>
      <c r="K10" s="8"/>
      <c r="L10" s="5">
        <v>3</v>
      </c>
      <c r="Q10" s="11"/>
    </row>
    <row r="11" spans="1:17">
      <c r="A11" s="23"/>
      <c r="B11" s="14"/>
      <c r="C11" s="1" t="s">
        <v>13</v>
      </c>
      <c r="D11" s="8">
        <v>0.12630776333333335</v>
      </c>
      <c r="E11" s="8">
        <v>3.9337503746229505E-2</v>
      </c>
      <c r="F11" s="8"/>
      <c r="G11" s="8"/>
      <c r="H11" s="8">
        <v>0.17417413666666667</v>
      </c>
      <c r="I11" s="8">
        <v>6.1264131181979216E-2</v>
      </c>
      <c r="J11" s="8"/>
      <c r="K11" s="8"/>
      <c r="L11" s="5">
        <v>3</v>
      </c>
      <c r="Q11" s="10"/>
    </row>
    <row r="12" spans="1:17">
      <c r="A12" s="23"/>
      <c r="B12" s="14"/>
      <c r="C12" s="1" t="s">
        <v>13</v>
      </c>
      <c r="D12" s="8">
        <v>8.4276736000000005E-2</v>
      </c>
      <c r="E12" s="5"/>
      <c r="F12" s="8">
        <v>5.7197659999999997E-2</v>
      </c>
      <c r="G12" s="5"/>
      <c r="H12" s="8">
        <v>0.10700432</v>
      </c>
      <c r="I12" s="5"/>
      <c r="J12" s="8">
        <v>5.6486092000000002E-2</v>
      </c>
      <c r="K12" s="8"/>
      <c r="L12" s="5">
        <v>1</v>
      </c>
    </row>
    <row r="13" spans="1:17">
      <c r="A13" s="23"/>
      <c r="B13" s="14"/>
      <c r="C13" s="1" t="s">
        <v>13</v>
      </c>
      <c r="D13" s="8">
        <v>7.4247243199999993E-2</v>
      </c>
      <c r="E13" s="5"/>
      <c r="F13" s="8">
        <v>1.4084752969999999E-2</v>
      </c>
      <c r="G13" s="5"/>
      <c r="H13" s="8">
        <v>0.1314864436</v>
      </c>
      <c r="I13" s="5"/>
      <c r="J13" s="8">
        <v>1.6675873609999999E-2</v>
      </c>
      <c r="K13" s="8"/>
      <c r="L13" s="5">
        <v>1</v>
      </c>
    </row>
    <row r="14" spans="1:17" ht="15.6">
      <c r="A14" s="24"/>
      <c r="B14" s="14"/>
      <c r="C14" s="13" t="s">
        <v>10</v>
      </c>
      <c r="D14" s="20">
        <f>AVERAGE(D7:D13)</f>
        <v>9.6710964052380957E-2</v>
      </c>
      <c r="E14" s="20">
        <f>2*_xlfn.STDEV.P(D7:D13)</f>
        <v>4.9571924783095071E-2</v>
      </c>
      <c r="F14" s="6"/>
      <c r="G14" s="20">
        <f>2*(1.895*E14/2)/SQRT(L14)</f>
        <v>3.5505528078588124E-2</v>
      </c>
      <c r="H14" s="20">
        <f>AVERAGE(H7:H13)</f>
        <v>0.13513135741904761</v>
      </c>
      <c r="I14" s="20">
        <f>2*_xlfn.STDEV.P(H7:H13)</f>
        <v>7.8401564226514606E-2</v>
      </c>
      <c r="J14" s="6"/>
      <c r="K14" s="20">
        <f>2*(1.886*I14/2)/SQRT(L14)</f>
        <v>5.5887849138666353E-2</v>
      </c>
      <c r="L14" s="13">
        <v>7</v>
      </c>
      <c r="P14" s="8"/>
    </row>
    <row r="15" spans="1:17" ht="15.75">
      <c r="A15" s="15"/>
      <c r="B15" s="1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7">
      <c r="A16" s="23" t="s">
        <v>6</v>
      </c>
      <c r="B16" s="14"/>
      <c r="C16" s="5" t="s">
        <v>12</v>
      </c>
      <c r="D16" s="8">
        <v>0.16386212250000001</v>
      </c>
      <c r="E16" s="8">
        <v>7.8430262496872127E-2</v>
      </c>
      <c r="F16" s="8"/>
      <c r="G16" s="8"/>
      <c r="H16" s="8">
        <v>0.22392664249999999</v>
      </c>
      <c r="I16" s="8">
        <v>5.6733325431452389E-2</v>
      </c>
      <c r="J16" s="8"/>
      <c r="K16" s="8"/>
      <c r="L16" s="5">
        <v>5</v>
      </c>
    </row>
    <row r="17" spans="1:20">
      <c r="A17" s="23"/>
      <c r="B17" s="14"/>
      <c r="C17" s="5" t="s">
        <v>13</v>
      </c>
      <c r="D17" s="8">
        <v>0.10437555866666666</v>
      </c>
      <c r="E17" s="8">
        <v>8.9447097956551494E-2</v>
      </c>
      <c r="F17" s="8"/>
      <c r="G17" s="8"/>
      <c r="H17" s="8">
        <v>0.15656205666666667</v>
      </c>
      <c r="I17" s="8">
        <v>4.4767579694060693E-2</v>
      </c>
      <c r="J17" s="8"/>
      <c r="K17" s="8"/>
      <c r="L17" s="5">
        <v>3</v>
      </c>
    </row>
    <row r="18" spans="1:20">
      <c r="A18" s="23"/>
      <c r="B18" s="14"/>
      <c r="C18" s="5" t="s">
        <v>13</v>
      </c>
      <c r="D18" s="8">
        <v>0.14168074999999999</v>
      </c>
      <c r="E18" s="8"/>
      <c r="F18" s="8">
        <v>5.0999999999999997E-2</v>
      </c>
      <c r="G18" s="8"/>
      <c r="H18" s="8">
        <v>0.23838379000000001</v>
      </c>
      <c r="I18" s="8"/>
      <c r="J18" s="8">
        <v>4.4999999999999998E-2</v>
      </c>
      <c r="K18" s="8"/>
      <c r="L18" s="5">
        <v>1</v>
      </c>
    </row>
    <row r="19" spans="1:20">
      <c r="A19" s="23"/>
      <c r="B19" s="14"/>
      <c r="C19" s="5" t="s">
        <v>13</v>
      </c>
      <c r="D19" s="8">
        <v>0.11269577</v>
      </c>
      <c r="E19" s="8"/>
      <c r="F19" s="8">
        <v>7.6999999999999999E-2</v>
      </c>
      <c r="G19" s="8"/>
      <c r="H19" s="8">
        <v>0.12790572</v>
      </c>
      <c r="I19" s="8"/>
      <c r="J19" s="8">
        <v>0.06</v>
      </c>
      <c r="K19" s="8"/>
      <c r="L19" s="5">
        <v>1</v>
      </c>
    </row>
    <row r="20" spans="1:20" ht="15.6">
      <c r="A20" s="24"/>
      <c r="B20" s="14"/>
      <c r="C20" s="13" t="s">
        <v>10</v>
      </c>
      <c r="D20" s="20">
        <v>0.13065355029166667</v>
      </c>
      <c r="E20" s="20">
        <v>4.7301407150008599E-2</v>
      </c>
      <c r="F20" s="6"/>
      <c r="G20" s="20">
        <f>2*(2.132*E20/2)/SQRT(L20)</f>
        <v>5.0423300021909173E-2</v>
      </c>
      <c r="H20" s="20">
        <v>0.18669455229166668</v>
      </c>
      <c r="I20" s="20">
        <v>9.177199971101431E-2</v>
      </c>
      <c r="J20" s="6"/>
      <c r="K20" s="20">
        <f>2*(1.886*I20/2)/SQRT(L20)</f>
        <v>8.6540995727486483E-2</v>
      </c>
      <c r="L20" s="13">
        <v>4</v>
      </c>
      <c r="T20" s="11"/>
    </row>
    <row r="21" spans="1:20" ht="15.75">
      <c r="A21" s="15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20">
      <c r="A22" s="23" t="s">
        <v>4</v>
      </c>
      <c r="B22" s="14"/>
      <c r="C22" s="5" t="s">
        <v>2</v>
      </c>
      <c r="D22" s="8">
        <v>0.133641235</v>
      </c>
      <c r="E22" s="8">
        <v>5.8898850000000023E-2</v>
      </c>
      <c r="F22" s="8"/>
      <c r="G22" s="8"/>
      <c r="H22" s="8">
        <v>0.24691708499999998</v>
      </c>
      <c r="I22" s="8">
        <v>3.8161969999999962E-2</v>
      </c>
      <c r="J22" s="8"/>
      <c r="K22" s="8"/>
      <c r="L22" s="5">
        <v>3</v>
      </c>
      <c r="M22" s="10"/>
      <c r="N22" s="10"/>
    </row>
    <row r="23" spans="1:20">
      <c r="A23" s="23"/>
      <c r="B23" s="14"/>
      <c r="C23" s="5" t="s">
        <v>2</v>
      </c>
      <c r="D23" s="8">
        <v>0.13122444026666669</v>
      </c>
      <c r="E23" s="8">
        <v>5.4559444657400293E-2</v>
      </c>
      <c r="F23" s="8"/>
      <c r="G23" s="8"/>
      <c r="H23" s="8">
        <v>0.19295411333333332</v>
      </c>
      <c r="I23" s="8">
        <v>3.1627735879527566E-2</v>
      </c>
      <c r="J23" s="8"/>
      <c r="K23" s="8"/>
      <c r="L23" s="5">
        <v>3</v>
      </c>
    </row>
    <row r="24" spans="1:20">
      <c r="A24" s="23"/>
      <c r="B24" s="14"/>
      <c r="C24" s="5" t="s">
        <v>3</v>
      </c>
      <c r="D24" s="8">
        <v>0.1427372479</v>
      </c>
      <c r="E24" s="8">
        <v>4.4326355800000015E-2</v>
      </c>
      <c r="F24" s="8"/>
      <c r="G24" s="8"/>
      <c r="H24" s="8">
        <v>0.17092506359999998</v>
      </c>
      <c r="I24" s="8">
        <v>1.9825972800000008E-2</v>
      </c>
      <c r="J24" s="8"/>
      <c r="K24" s="8"/>
      <c r="L24" s="5">
        <v>3</v>
      </c>
      <c r="R24" s="11"/>
      <c r="T24" s="11"/>
    </row>
    <row r="25" spans="1:20">
      <c r="A25" s="23"/>
      <c r="B25" s="14"/>
      <c r="C25" s="5" t="s">
        <v>3</v>
      </c>
      <c r="D25" s="8">
        <v>0.1446993</v>
      </c>
      <c r="E25" s="8">
        <v>5.7656689292128416E-2</v>
      </c>
      <c r="F25" s="8"/>
      <c r="G25" s="8"/>
      <c r="H25" s="8">
        <v>0.14851109666666668</v>
      </c>
      <c r="I25" s="8">
        <v>1.5423305476283476E-2</v>
      </c>
      <c r="J25" s="8"/>
      <c r="K25" s="8"/>
      <c r="L25" s="5">
        <v>3</v>
      </c>
    </row>
    <row r="26" spans="1:20">
      <c r="A26" s="23"/>
      <c r="B26" s="14"/>
      <c r="C26" s="5" t="s">
        <v>12</v>
      </c>
      <c r="D26" s="8">
        <v>0.15294544666666668</v>
      </c>
      <c r="E26" s="8">
        <v>4.0776477258865171E-2</v>
      </c>
      <c r="F26" s="8"/>
      <c r="G26" s="8"/>
      <c r="H26" s="8">
        <v>0.18511619000000001</v>
      </c>
      <c r="I26" s="8">
        <v>3.6169291122346674E-2</v>
      </c>
      <c r="J26" s="8"/>
      <c r="K26" s="8"/>
      <c r="L26" s="5">
        <v>5</v>
      </c>
      <c r="S26" s="11"/>
    </row>
    <row r="27" spans="1:20" ht="15.6">
      <c r="A27" s="24"/>
      <c r="B27" s="14"/>
      <c r="C27" s="13" t="s">
        <v>10</v>
      </c>
      <c r="D27" s="20">
        <v>0.141049533966667</v>
      </c>
      <c r="E27" s="20">
        <v>1.5725069645077101E-2</v>
      </c>
      <c r="F27" s="6"/>
      <c r="G27" s="20">
        <f>2*(2.015*E27/2)/SQRT(L27)</f>
        <v>1.4170416844956289E-2</v>
      </c>
      <c r="H27" s="20">
        <v>0.18888470972000002</v>
      </c>
      <c r="I27" s="20">
        <v>6.5428409040861585E-2</v>
      </c>
      <c r="J27" s="6"/>
      <c r="K27" s="20">
        <f>2*(1.886*I27/2)/SQRT(L27)</f>
        <v>5.5185254067740677E-2</v>
      </c>
      <c r="L27" s="13">
        <v>5</v>
      </c>
    </row>
    <row r="28" spans="1:20">
      <c r="A28" s="15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S28" s="11"/>
      <c r="T28" s="11"/>
    </row>
    <row r="29" spans="1:20">
      <c r="A29" s="23" t="s">
        <v>14</v>
      </c>
      <c r="C29" s="5" t="s">
        <v>13</v>
      </c>
      <c r="D29" s="9">
        <v>0.16555119233333335</v>
      </c>
      <c r="E29" s="9">
        <v>4.1316464562774777E-3</v>
      </c>
      <c r="F29" s="9"/>
      <c r="G29" s="9"/>
      <c r="H29" s="9">
        <v>0.17617097333333334</v>
      </c>
      <c r="I29" s="9">
        <v>1.8865563176520581E-2</v>
      </c>
      <c r="J29" s="9"/>
      <c r="K29" s="9"/>
      <c r="L29" s="5">
        <v>3</v>
      </c>
    </row>
    <row r="30" spans="1:20">
      <c r="A30" s="23"/>
      <c r="C30" s="5" t="s">
        <v>13</v>
      </c>
      <c r="D30" s="9">
        <v>0.11129447000000001</v>
      </c>
      <c r="E30" s="5"/>
      <c r="F30" s="9">
        <v>4.1000000000000002E-2</v>
      </c>
      <c r="G30" s="9"/>
      <c r="H30" s="9">
        <v>0.21156486999999999</v>
      </c>
      <c r="I30" s="9"/>
      <c r="J30" s="9">
        <v>6.0999999999999999E-2</v>
      </c>
      <c r="K30" s="9"/>
      <c r="L30" s="5">
        <v>1</v>
      </c>
    </row>
    <row r="31" spans="1:20" ht="18.600000000000001">
      <c r="A31" s="23"/>
      <c r="C31" s="5" t="s">
        <v>24</v>
      </c>
      <c r="D31" s="8">
        <v>0.16493318999999998</v>
      </c>
      <c r="E31" s="8">
        <v>6.6537851711838845E-3</v>
      </c>
      <c r="F31" s="9"/>
      <c r="G31" s="9"/>
      <c r="H31" s="8">
        <v>0.19918755666666665</v>
      </c>
      <c r="I31" s="8">
        <v>7.9115766090453288E-2</v>
      </c>
      <c r="J31" s="5"/>
      <c r="K31" s="9"/>
      <c r="L31" s="5" t="s">
        <v>26</v>
      </c>
    </row>
    <row r="32" spans="1:20">
      <c r="A32" s="23"/>
      <c r="C32" s="5" t="s">
        <v>25</v>
      </c>
      <c r="D32" s="5">
        <v>0.14826634500000002</v>
      </c>
      <c r="E32" s="5">
        <v>8.9269549999999906E-2</v>
      </c>
      <c r="F32" s="9"/>
      <c r="G32" s="9"/>
      <c r="H32" s="5">
        <v>0.237225625</v>
      </c>
      <c r="I32" s="5">
        <v>7.6351149999999965E-2</v>
      </c>
      <c r="J32" s="5"/>
      <c r="K32" s="9"/>
      <c r="L32" s="5"/>
    </row>
    <row r="33" spans="1:12" ht="15.6">
      <c r="A33" s="24"/>
      <c r="B33" s="14"/>
      <c r="C33" s="13" t="s">
        <v>10</v>
      </c>
      <c r="D33" s="16">
        <f>AVERAGE(D29:D32)</f>
        <v>0.14751129933333335</v>
      </c>
      <c r="E33" s="16">
        <f>2*_xlfn.STDEV.P(D29:D32)</f>
        <v>4.405892457574602E-2</v>
      </c>
      <c r="F33" s="6"/>
      <c r="G33" s="20">
        <f>2*(2.132*E33/2)/SQRT(L33)</f>
        <v>4.6966813597745259E-2</v>
      </c>
      <c r="H33" s="16">
        <f>AVERAGE(H29:H32)</f>
        <v>0.20603725624999999</v>
      </c>
      <c r="I33" s="16">
        <f>2*_xlfn.STDEV.P(H29:H32)</f>
        <v>4.4070195128856453E-2</v>
      </c>
      <c r="J33" s="6"/>
      <c r="K33" s="20">
        <f>2*(2.132*I33/2)/SQRT(L33)</f>
        <v>4.697882800736098E-2</v>
      </c>
      <c r="L33" s="17">
        <v>4</v>
      </c>
    </row>
    <row r="34" spans="1:12">
      <c r="A34" s="15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>
      <c r="A35" s="23" t="s">
        <v>15</v>
      </c>
      <c r="C35" s="5" t="s">
        <v>16</v>
      </c>
      <c r="D35" s="9">
        <v>0.18590628000000001</v>
      </c>
      <c r="E35" s="9">
        <v>9.1388892436873301E-2</v>
      </c>
      <c r="F35" s="9"/>
      <c r="G35" s="9"/>
      <c r="H35" s="9">
        <v>0.324612344</v>
      </c>
      <c r="I35" s="9">
        <v>0.10360222542658255</v>
      </c>
      <c r="J35" s="9"/>
      <c r="K35" s="9"/>
      <c r="L35" s="7">
        <v>5</v>
      </c>
    </row>
    <row r="36" spans="1:12">
      <c r="A36" s="23"/>
      <c r="C36" s="5" t="s">
        <v>13</v>
      </c>
      <c r="D36" s="9">
        <v>0.21910210666666666</v>
      </c>
      <c r="E36" s="9">
        <v>2.9143260684013312E-2</v>
      </c>
      <c r="F36" s="9"/>
      <c r="G36" s="9"/>
      <c r="H36" s="9">
        <v>0.28592668333333338</v>
      </c>
      <c r="I36" s="9">
        <v>7.9825135588254395E-2</v>
      </c>
      <c r="J36" s="9"/>
      <c r="K36" s="9"/>
      <c r="L36" s="7">
        <v>3</v>
      </c>
    </row>
    <row r="37" spans="1:12">
      <c r="A37" s="23"/>
      <c r="B37" s="14"/>
      <c r="C37" s="5" t="s">
        <v>13</v>
      </c>
      <c r="D37" s="9">
        <v>0.24696024</v>
      </c>
      <c r="E37" s="9"/>
      <c r="F37" s="9">
        <v>8.7999999999999995E-2</v>
      </c>
      <c r="G37" s="9"/>
      <c r="H37" s="9">
        <v>0.31542788999999999</v>
      </c>
      <c r="I37" s="9"/>
      <c r="J37" s="9">
        <v>0.108</v>
      </c>
      <c r="K37" s="9"/>
      <c r="L37" s="7">
        <v>1</v>
      </c>
    </row>
    <row r="38" spans="1:12" ht="18.600000000000001">
      <c r="A38" s="23"/>
      <c r="B38" s="14"/>
      <c r="C38" s="5" t="s">
        <v>24</v>
      </c>
      <c r="D38" s="9">
        <v>0.25843308333333331</v>
      </c>
      <c r="E38" s="9">
        <v>8.943684532590411E-2</v>
      </c>
      <c r="F38" s="5"/>
      <c r="G38" s="5"/>
      <c r="H38" s="9">
        <v>0.37252144333333331</v>
      </c>
      <c r="I38" s="9">
        <v>8.8419561607274558E-2</v>
      </c>
      <c r="J38" s="9"/>
      <c r="K38" s="9"/>
      <c r="L38" s="5" t="s">
        <v>26</v>
      </c>
    </row>
    <row r="39" spans="1:12">
      <c r="A39" s="23"/>
      <c r="B39" s="14"/>
      <c r="C39" s="5" t="s">
        <v>25</v>
      </c>
      <c r="D39" s="5">
        <v>0.19270013999999999</v>
      </c>
      <c r="E39" s="5">
        <v>8.5015714654467806E-2</v>
      </c>
      <c r="F39" s="5"/>
      <c r="G39" s="5"/>
      <c r="H39" s="5">
        <v>0.31905696</v>
      </c>
      <c r="I39" s="5">
        <v>8.1847472988804265E-2</v>
      </c>
      <c r="J39" s="9"/>
      <c r="K39" s="9"/>
      <c r="L39" s="5"/>
    </row>
    <row r="40" spans="1:12" ht="15.6">
      <c r="A40" s="24"/>
      <c r="B40" s="14"/>
      <c r="C40" s="13" t="s">
        <v>10</v>
      </c>
      <c r="D40" s="16">
        <f>AVERAGE(D35:D39)</f>
        <v>0.22062036999999995</v>
      </c>
      <c r="E40" s="16">
        <f>2*_xlfn.STDEV.P(D35:D39)</f>
        <v>5.7344589649424724E-2</v>
      </c>
      <c r="F40" s="6"/>
      <c r="G40" s="20">
        <f>2*(2.015*E40/2)/SQRT(L40)</f>
        <v>5.1675239440971646E-2</v>
      </c>
      <c r="H40" s="16">
        <f>AVERAGE(H35:H39)</f>
        <v>0.3235090641333333</v>
      </c>
      <c r="I40" s="16">
        <f>2*_xlfn.STDEV.P(H35:H39)</f>
        <v>5.5864067123633503E-2</v>
      </c>
      <c r="J40" s="6"/>
      <c r="K40" s="20">
        <f>2*(2.015*I40/2)/SQRT(L40)</f>
        <v>5.0341088189986435E-2</v>
      </c>
      <c r="L40" s="12">
        <v>5</v>
      </c>
    </row>
    <row r="41" spans="1:12" ht="15.6">
      <c r="A41" s="18" t="s">
        <v>17</v>
      </c>
      <c r="B41" s="18"/>
      <c r="C41" s="19"/>
      <c r="D41" s="19"/>
      <c r="E41" s="19"/>
      <c r="F41" s="19"/>
      <c r="G41" s="19"/>
      <c r="H41" s="19"/>
      <c r="I41" s="19"/>
    </row>
    <row r="42" spans="1:12" ht="15.6">
      <c r="A42" s="18" t="s">
        <v>22</v>
      </c>
      <c r="B42" s="18"/>
      <c r="C42" s="19"/>
      <c r="D42" s="19"/>
      <c r="E42" s="19"/>
      <c r="F42" s="19"/>
      <c r="G42" s="19"/>
      <c r="H42" s="19"/>
      <c r="I42" s="19"/>
    </row>
    <row r="43" spans="1:12" ht="15.6">
      <c r="A43" s="18" t="s">
        <v>18</v>
      </c>
      <c r="B43" s="18"/>
      <c r="C43" s="19"/>
      <c r="D43" s="19"/>
      <c r="E43" s="19"/>
      <c r="F43" s="19"/>
      <c r="G43" s="19"/>
      <c r="H43" s="19"/>
      <c r="I43" s="19"/>
    </row>
    <row r="44" spans="1:12" ht="15.6">
      <c r="A44" s="18" t="s">
        <v>23</v>
      </c>
      <c r="B44" s="18"/>
      <c r="C44" s="19"/>
      <c r="D44" s="19"/>
      <c r="E44" s="19"/>
      <c r="F44" s="19"/>
      <c r="G44" s="19"/>
      <c r="H44" s="19"/>
      <c r="I44" s="19"/>
    </row>
    <row r="45" spans="1:12" ht="15.6">
      <c r="A45" s="19"/>
      <c r="B45" s="19"/>
      <c r="C45" s="19"/>
      <c r="D45" s="19"/>
      <c r="E45" s="19"/>
      <c r="F45" s="19"/>
      <c r="G45" s="19"/>
      <c r="H45" s="19"/>
      <c r="I45" s="19"/>
    </row>
  </sheetData>
  <mergeCells count="5">
    <mergeCell ref="A7:A14"/>
    <mergeCell ref="A16:A20"/>
    <mergeCell ref="A22:A27"/>
    <mergeCell ref="A29:A33"/>
    <mergeCell ref="A35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Table1_SRM_FeIsotopeResults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GIUSEPPE</dc:creator>
  <cp:lastModifiedBy>Kirsten Elger</cp:lastModifiedBy>
  <dcterms:created xsi:type="dcterms:W3CDTF">2024-06-24T07:33:19Z</dcterms:created>
  <dcterms:modified xsi:type="dcterms:W3CDTF">2025-06-03T08:32:59Z</dcterms:modified>
</cp:coreProperties>
</file>