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2"/>
  <workbookPr/>
  <mc:AlternateContent xmlns:mc="http://schemas.openxmlformats.org/markup-compatibility/2006">
    <mc:Choice Requires="x15">
      <x15ac:absPath xmlns:x15ac="http://schemas.microsoft.com/office/spreadsheetml/2010/11/ac" url="/Users/abrauser/Documents/Datenpublikationen/_Metadata-Submussions/2025-025_Francesca-Innocenzi_ALEX/update2/update3/"/>
    </mc:Choice>
  </mc:AlternateContent>
  <xr:revisionPtr revIDLastSave="0" documentId="13_ncr:1_{B691C5AB-5CFA-9445-B499-21B642C5985B}" xr6:coauthVersionLast="47" xr6:coauthVersionMax="47" xr10:uidLastSave="{00000000-0000-0000-0000-000000000000}"/>
  <bookViews>
    <workbookView xWindow="0" yWindow="760" windowWidth="30240" windowHeight="18880" xr2:uid="{7E61B692-8DBF-4533-BFA5-0EE6B368E4F6}"/>
  </bookViews>
  <sheets>
    <sheet name="Partial melting model" sheetId="1" r:id="rId1"/>
  </sheets>
  <definedNames>
    <definedName name="_Lgd11">"lgd11"</definedName>
    <definedName name="_Lgd12">"lgd11"</definedName>
    <definedName name="_Lgd13">"lgd11"</definedName>
    <definedName name="_Lgd14">"lgd11"</definedName>
    <definedName name="_Lgd19">"lgd19"</definedName>
    <definedName name="solver_adj" localSheetId="0" hidden="1">'Partial melting model'!$M$6:$M$12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'Partial melting model'!$M$13</definedName>
    <definedName name="solver_lhs10" localSheetId="0" hidden="1">'Partial melting model'!$M$10</definedName>
    <definedName name="solver_lhs11" localSheetId="0" hidden="1">'Partial melting model'!$M$11</definedName>
    <definedName name="solver_lhs12" localSheetId="0" hidden="1">'Partial melting model'!$M$11</definedName>
    <definedName name="solver_lhs13" localSheetId="0" hidden="1">'Partial melting model'!$M$6</definedName>
    <definedName name="solver_lhs14" localSheetId="0" hidden="1">'Partial melting model'!$M$12</definedName>
    <definedName name="solver_lhs15" localSheetId="0" hidden="1">'Partial melting model'!$M$12</definedName>
    <definedName name="solver_lhs16" localSheetId="0" hidden="1">'Partial melting model'!$M$11</definedName>
    <definedName name="solver_lhs17" localSheetId="0" hidden="1">'Partial melting model'!$M$11</definedName>
    <definedName name="solver_lhs18" localSheetId="0" hidden="1">'Partial melting model'!$M$11</definedName>
    <definedName name="solver_lhs2" localSheetId="0" hidden="1">'Partial melting model'!$M$6</definedName>
    <definedName name="solver_lhs3" localSheetId="0" hidden="1">'Partial melting model'!$M$7</definedName>
    <definedName name="solver_lhs4" localSheetId="0" hidden="1">'Partial melting model'!$M$7</definedName>
    <definedName name="solver_lhs5" localSheetId="0" hidden="1">'Partial melting model'!$M$8</definedName>
    <definedName name="solver_lhs6" localSheetId="0" hidden="1">'Partial melting model'!$M$8</definedName>
    <definedName name="solver_lhs7" localSheetId="0" hidden="1">'Partial melting model'!$M$9</definedName>
    <definedName name="solver_lhs8" localSheetId="0" hidden="1">'Partial melting model'!$M$9</definedName>
    <definedName name="solver_lhs9" localSheetId="0" hidden="1">'Partial melting model'!$M$10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15</definedName>
    <definedName name="solver_nwt" localSheetId="0" hidden="1">1</definedName>
    <definedName name="solver_opt" localSheetId="0" hidden="1">'Partial melting model'!$M$18</definedName>
    <definedName name="solver_pre" localSheetId="0" hidden="1">0.000001</definedName>
    <definedName name="solver_rbv" localSheetId="0" hidden="1">2</definedName>
    <definedName name="solver_rel1" localSheetId="0" hidden="1">2</definedName>
    <definedName name="solver_rel10" localSheetId="0" hidden="1">3</definedName>
    <definedName name="solver_rel11" localSheetId="0" hidden="1">1</definedName>
    <definedName name="solver_rel12" localSheetId="0" hidden="1">3</definedName>
    <definedName name="solver_rel13" localSheetId="0" hidden="1">1</definedName>
    <definedName name="solver_rel14" localSheetId="0" hidden="1">3</definedName>
    <definedName name="solver_rel15" localSheetId="0" hidden="1">1</definedName>
    <definedName name="solver_rel16" localSheetId="0" hidden="1">3</definedName>
    <definedName name="solver_rel17" localSheetId="0" hidden="1">3</definedName>
    <definedName name="solver_rel18" localSheetId="0" hidden="1">3</definedName>
    <definedName name="solver_rel2" localSheetId="0" hidden="1">3</definedName>
    <definedName name="solver_rel3" localSheetId="0" hidden="1">1</definedName>
    <definedName name="solver_rel4" localSheetId="0" hidden="1">3</definedName>
    <definedName name="solver_rel5" localSheetId="0" hidden="1">1</definedName>
    <definedName name="solver_rel6" localSheetId="0" hidden="1">3</definedName>
    <definedName name="solver_rel7" localSheetId="0" hidden="1">1</definedName>
    <definedName name="solver_rel8" localSheetId="0" hidden="1">3</definedName>
    <definedName name="solver_rel9" localSheetId="0" hidden="1">1</definedName>
    <definedName name="solver_rhs1" localSheetId="0" hidden="1">100</definedName>
    <definedName name="solver_rhs10" localSheetId="0" hidden="1">0</definedName>
    <definedName name="solver_rhs11" localSheetId="0" hidden="1">100</definedName>
    <definedName name="solver_rhs12" localSheetId="0" hidden="1">0</definedName>
    <definedName name="solver_rhs13" localSheetId="0" hidden="1">100</definedName>
    <definedName name="solver_rhs14" localSheetId="0" hidden="1">0</definedName>
    <definedName name="solver_rhs15" localSheetId="0" hidden="1">100</definedName>
    <definedName name="solver_rhs16" localSheetId="0" hidden="1">0</definedName>
    <definedName name="solver_rhs17" localSheetId="0" hidden="1">0</definedName>
    <definedName name="solver_rhs18" localSheetId="0" hidden="1">0</definedName>
    <definedName name="solver_rhs2" localSheetId="0" hidden="1">0</definedName>
    <definedName name="solver_rhs3" localSheetId="0" hidden="1">100</definedName>
    <definedName name="solver_rhs4" localSheetId="0" hidden="1">0</definedName>
    <definedName name="solver_rhs5" localSheetId="0" hidden="1">100</definedName>
    <definedName name="solver_rhs6" localSheetId="0" hidden="1">0</definedName>
    <definedName name="solver_rhs7" localSheetId="0" hidden="1">100</definedName>
    <definedName name="solver_rhs8" localSheetId="0" hidden="1">0</definedName>
    <definedName name="solver_rhs9" localSheetId="0" hidden="1">100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" i="1" l="1"/>
  <c r="Y5" i="1"/>
  <c r="X20" i="1" s="1"/>
  <c r="AL5" i="1"/>
  <c r="AD20" i="1" s="1"/>
  <c r="L6" i="1"/>
  <c r="I22" i="1" s="1"/>
  <c r="Y6" i="1"/>
  <c r="P21" i="1" s="1"/>
  <c r="AL6" i="1"/>
  <c r="AJ21" i="1" s="1"/>
  <c r="L7" i="1"/>
  <c r="K23" i="1" s="1"/>
  <c r="Y7" i="1"/>
  <c r="Q22" i="1" s="1"/>
  <c r="AL7" i="1"/>
  <c r="AE22" i="1" s="1"/>
  <c r="L8" i="1"/>
  <c r="C24" i="1" s="1"/>
  <c r="Y8" i="1"/>
  <c r="P23" i="1" s="1"/>
  <c r="AL8" i="1"/>
  <c r="AG23" i="1" s="1"/>
  <c r="L9" i="1"/>
  <c r="C25" i="1" s="1"/>
  <c r="Y9" i="1"/>
  <c r="P24" i="1" s="1"/>
  <c r="AL9" i="1"/>
  <c r="AG24" i="1" s="1"/>
  <c r="L10" i="1"/>
  <c r="Y10" i="1"/>
  <c r="W25" i="1" s="1"/>
  <c r="AL10" i="1"/>
  <c r="AK25" i="1" s="1"/>
  <c r="L11" i="1"/>
  <c r="C27" i="1" s="1"/>
  <c r="Y11" i="1"/>
  <c r="T26" i="1" s="1"/>
  <c r="AL11" i="1"/>
  <c r="AC26" i="1" s="1"/>
  <c r="L12" i="1"/>
  <c r="F28" i="1" s="1"/>
  <c r="Z12" i="1"/>
  <c r="AM12" i="1"/>
  <c r="M13" i="1"/>
  <c r="Y15" i="1"/>
  <c r="AL15" i="1"/>
  <c r="L16" i="1"/>
  <c r="P20" i="1"/>
  <c r="Q20" i="1"/>
  <c r="R20" i="1"/>
  <c r="S20" i="1"/>
  <c r="T20" i="1"/>
  <c r="U20" i="1"/>
  <c r="V20" i="1"/>
  <c r="W20" i="1"/>
  <c r="Y20" i="1"/>
  <c r="AC20" i="1"/>
  <c r="AE20" i="1"/>
  <c r="AJ20" i="1"/>
  <c r="AK20" i="1"/>
  <c r="AL20" i="1"/>
  <c r="C21" i="1"/>
  <c r="D21" i="1"/>
  <c r="E21" i="1"/>
  <c r="F21" i="1"/>
  <c r="G21" i="1"/>
  <c r="H21" i="1"/>
  <c r="I21" i="1"/>
  <c r="J21" i="1"/>
  <c r="K21" i="1"/>
  <c r="U21" i="1"/>
  <c r="V21" i="1"/>
  <c r="W21" i="1"/>
  <c r="C22" i="1"/>
  <c r="D22" i="1"/>
  <c r="E22" i="1"/>
  <c r="P22" i="1"/>
  <c r="S22" i="1"/>
  <c r="T22" i="1"/>
  <c r="U22" i="1"/>
  <c r="V22" i="1"/>
  <c r="W22" i="1"/>
  <c r="X22" i="1"/>
  <c r="Y22" i="1"/>
  <c r="AC22" i="1"/>
  <c r="AD22" i="1"/>
  <c r="AG22" i="1"/>
  <c r="AI22" i="1"/>
  <c r="D23" i="1"/>
  <c r="X23" i="1"/>
  <c r="Y23" i="1"/>
  <c r="AF23" i="1"/>
  <c r="F24" i="1"/>
  <c r="G24" i="1"/>
  <c r="H24" i="1"/>
  <c r="I24" i="1"/>
  <c r="J24" i="1"/>
  <c r="K24" i="1"/>
  <c r="K17" i="1" s="1"/>
  <c r="K18" i="1" s="1"/>
  <c r="P25" i="1"/>
  <c r="Q25" i="1"/>
  <c r="R25" i="1"/>
  <c r="S25" i="1"/>
  <c r="T25" i="1"/>
  <c r="U25" i="1"/>
  <c r="V25" i="1"/>
  <c r="X25" i="1"/>
  <c r="Y25" i="1"/>
  <c r="AC25" i="1"/>
  <c r="AD25" i="1"/>
  <c r="AE25" i="1"/>
  <c r="AF25" i="1"/>
  <c r="AG25" i="1"/>
  <c r="AH25" i="1"/>
  <c r="AI25" i="1"/>
  <c r="AJ25" i="1"/>
  <c r="AL25" i="1"/>
  <c r="P26" i="1"/>
  <c r="Q26" i="1"/>
  <c r="R26" i="1"/>
  <c r="AI26" i="1"/>
  <c r="E27" i="1"/>
  <c r="G27" i="1"/>
  <c r="AH26" i="1" l="1"/>
  <c r="AI21" i="1"/>
  <c r="C28" i="1"/>
  <c r="W26" i="1"/>
  <c r="J23" i="1"/>
  <c r="F22" i="1"/>
  <c r="X21" i="1"/>
  <c r="X16" i="1" s="1"/>
  <c r="X17" i="1" s="1"/>
  <c r="C23" i="1"/>
  <c r="L23" i="1" s="1"/>
  <c r="T21" i="1"/>
  <c r="J28" i="1"/>
  <c r="AG26" i="1"/>
  <c r="AE23" i="1"/>
  <c r="AH21" i="1"/>
  <c r="E28" i="1"/>
  <c r="L28" i="1" s="1"/>
  <c r="AF26" i="1"/>
  <c r="AG21" i="1"/>
  <c r="K28" i="1"/>
  <c r="D28" i="1"/>
  <c r="X26" i="1"/>
  <c r="G22" i="1"/>
  <c r="AF21" i="1"/>
  <c r="I23" i="1"/>
  <c r="I17" i="1" s="1"/>
  <c r="I18" i="1" s="1"/>
  <c r="H23" i="1"/>
  <c r="AE21" i="1"/>
  <c r="AL26" i="1"/>
  <c r="AD21" i="1"/>
  <c r="G28" i="1"/>
  <c r="AK26" i="1"/>
  <c r="V26" i="1"/>
  <c r="AD23" i="1"/>
  <c r="F23" i="1"/>
  <c r="K22" i="1"/>
  <c r="AK21" i="1"/>
  <c r="AC21" i="1"/>
  <c r="I28" i="1"/>
  <c r="H28" i="1"/>
  <c r="K25" i="1"/>
  <c r="G23" i="1"/>
  <c r="AL21" i="1"/>
  <c r="S21" i="1"/>
  <c r="AJ26" i="1"/>
  <c r="S26" i="1"/>
  <c r="AC23" i="1"/>
  <c r="E23" i="1"/>
  <c r="H22" i="1"/>
  <c r="Y21" i="1"/>
  <c r="C26" i="1"/>
  <c r="D26" i="1"/>
  <c r="E26" i="1"/>
  <c r="F26" i="1"/>
  <c r="G26" i="1"/>
  <c r="H26" i="1"/>
  <c r="I26" i="1"/>
  <c r="J26" i="1"/>
  <c r="K26" i="1"/>
  <c r="AH24" i="1"/>
  <c r="AI24" i="1"/>
  <c r="AJ24" i="1"/>
  <c r="AK24" i="1"/>
  <c r="AL24" i="1"/>
  <c r="AC24" i="1"/>
  <c r="AC16" i="1" s="1"/>
  <c r="AD24" i="1"/>
  <c r="AE24" i="1"/>
  <c r="AF24" i="1"/>
  <c r="P16" i="1"/>
  <c r="C17" i="1"/>
  <c r="J25" i="1"/>
  <c r="I25" i="1"/>
  <c r="H25" i="1"/>
  <c r="Y24" i="1"/>
  <c r="W23" i="1"/>
  <c r="K27" i="1"/>
  <c r="AE26" i="1"/>
  <c r="G25" i="1"/>
  <c r="G17" i="1" s="1"/>
  <c r="G18" i="1" s="1"/>
  <c r="X24" i="1"/>
  <c r="E24" i="1"/>
  <c r="V23" i="1"/>
  <c r="R21" i="1"/>
  <c r="AI20" i="1"/>
  <c r="J27" i="1"/>
  <c r="AD26" i="1"/>
  <c r="F25" i="1"/>
  <c r="W24" i="1"/>
  <c r="D24" i="1"/>
  <c r="L24" i="1" s="1"/>
  <c r="U23" i="1"/>
  <c r="U16" i="1" s="1"/>
  <c r="U17" i="1" s="1"/>
  <c r="AL22" i="1"/>
  <c r="Q21" i="1"/>
  <c r="AH20" i="1"/>
  <c r="I27" i="1"/>
  <c r="E25" i="1"/>
  <c r="E17" i="1" s="1"/>
  <c r="E18" i="1" s="1"/>
  <c r="V24" i="1"/>
  <c r="V16" i="1" s="1"/>
  <c r="V17" i="1" s="1"/>
  <c r="T23" i="1"/>
  <c r="AK22" i="1"/>
  <c r="R22" i="1"/>
  <c r="AG20" i="1"/>
  <c r="AG16" i="1" s="1"/>
  <c r="AG17" i="1" s="1"/>
  <c r="H27" i="1"/>
  <c r="Y26" i="1"/>
  <c r="D25" i="1"/>
  <c r="U24" i="1"/>
  <c r="AL23" i="1"/>
  <c r="S23" i="1"/>
  <c r="AJ22" i="1"/>
  <c r="L21" i="1"/>
  <c r="AF20" i="1"/>
  <c r="T24" i="1"/>
  <c r="T16" i="1" s="1"/>
  <c r="T17" i="1" s="1"/>
  <c r="AK23" i="1"/>
  <c r="R23" i="1"/>
  <c r="F27" i="1"/>
  <c r="S24" i="1"/>
  <c r="S16" i="1" s="1"/>
  <c r="S17" i="1" s="1"/>
  <c r="AJ23" i="1"/>
  <c r="Q23" i="1"/>
  <c r="AH22" i="1"/>
  <c r="R24" i="1"/>
  <c r="AI23" i="1"/>
  <c r="D27" i="1"/>
  <c r="U26" i="1"/>
  <c r="Q24" i="1"/>
  <c r="AH23" i="1"/>
  <c r="AF22" i="1"/>
  <c r="J22" i="1"/>
  <c r="J17" i="1" s="1"/>
  <c r="J18" i="1" s="1"/>
  <c r="W16" i="1" l="1"/>
  <c r="W17" i="1" s="1"/>
  <c r="D17" i="1"/>
  <c r="D18" i="1" s="1"/>
  <c r="H17" i="1"/>
  <c r="H18" i="1" s="1"/>
  <c r="AE16" i="1"/>
  <c r="AE17" i="1" s="1"/>
  <c r="L27" i="1"/>
  <c r="F17" i="1"/>
  <c r="F18" i="1" s="1"/>
  <c r="AD16" i="1"/>
  <c r="AD17" i="1" s="1"/>
  <c r="L25" i="1"/>
  <c r="AI16" i="1"/>
  <c r="AI17" i="1" s="1"/>
  <c r="Q16" i="1"/>
  <c r="Q17" i="1" s="1"/>
  <c r="AJ16" i="1"/>
  <c r="AJ17" i="1" s="1"/>
  <c r="AF16" i="1"/>
  <c r="AF17" i="1" s="1"/>
  <c r="L26" i="1"/>
  <c r="AH16" i="1"/>
  <c r="AH17" i="1" s="1"/>
  <c r="L17" i="1"/>
  <c r="C18" i="1"/>
  <c r="AC17" i="1"/>
  <c r="R16" i="1"/>
  <c r="R17" i="1" s="1"/>
  <c r="Y16" i="1"/>
  <c r="P17" i="1"/>
  <c r="Z17" i="1" s="1"/>
  <c r="L22" i="1"/>
  <c r="AK16" i="1"/>
  <c r="AK17" i="1" s="1"/>
  <c r="M18" i="1" l="1"/>
  <c r="AL16" i="1"/>
  <c r="AM17" i="1"/>
</calcChain>
</file>

<file path=xl/sharedStrings.xml><?xml version="1.0" encoding="utf-8"?>
<sst xmlns="http://schemas.openxmlformats.org/spreadsheetml/2006/main" count="103" uniqueCount="33">
  <si>
    <t>EMP data normalized to 100</t>
  </si>
  <si>
    <t>Difference</t>
  </si>
  <si>
    <t>Melt</t>
  </si>
  <si>
    <t>APIP</t>
  </si>
  <si>
    <t>CaO</t>
  </si>
  <si>
    <t>MgO</t>
  </si>
  <si>
    <t>FeO</t>
  </si>
  <si>
    <t>Carbonate</t>
  </si>
  <si>
    <t>Magnetite</t>
  </si>
  <si>
    <t>Ilmenite</t>
  </si>
  <si>
    <t>Cr-sp</t>
  </si>
  <si>
    <t>Titanite</t>
  </si>
  <si>
    <t>Apatite</t>
  </si>
  <si>
    <t>Diopside</t>
  </si>
  <si>
    <t>Phlogopite</t>
  </si>
  <si>
    <t>Olivine</t>
  </si>
  <si>
    <t>Melting %</t>
  </si>
  <si>
    <t>Sum</t>
  </si>
  <si>
    <r>
      <t>SiO</t>
    </r>
    <r>
      <rPr>
        <b/>
        <vertAlign val="subscript"/>
        <sz val="11"/>
        <rFont val="Aptos Narrow"/>
        <family val="2"/>
        <scheme val="minor"/>
      </rPr>
      <t>2</t>
    </r>
  </si>
  <si>
    <r>
      <t>TiO</t>
    </r>
    <r>
      <rPr>
        <b/>
        <vertAlign val="subscript"/>
        <sz val="11"/>
        <rFont val="Aptos Narrow"/>
        <family val="2"/>
        <scheme val="minor"/>
      </rPr>
      <t>2</t>
    </r>
  </si>
  <si>
    <r>
      <t>Al</t>
    </r>
    <r>
      <rPr>
        <b/>
        <vertAlign val="subscript"/>
        <sz val="11"/>
        <rFont val="Aptos Narrow"/>
        <family val="2"/>
        <scheme val="minor"/>
      </rPr>
      <t>2</t>
    </r>
    <r>
      <rPr>
        <b/>
        <sz val="11"/>
        <rFont val="Aptos Narrow"/>
        <family val="2"/>
        <scheme val="minor"/>
      </rPr>
      <t>O</t>
    </r>
    <r>
      <rPr>
        <b/>
        <vertAlign val="subscript"/>
        <sz val="11"/>
        <rFont val="Aptos Narrow"/>
        <family val="2"/>
        <scheme val="minor"/>
      </rPr>
      <t>3</t>
    </r>
  </si>
  <si>
    <r>
      <t>Na</t>
    </r>
    <r>
      <rPr>
        <b/>
        <vertAlign val="subscript"/>
        <sz val="11"/>
        <rFont val="Aptos Narrow"/>
        <family val="2"/>
        <scheme val="minor"/>
      </rPr>
      <t>2</t>
    </r>
    <r>
      <rPr>
        <b/>
        <sz val="11"/>
        <rFont val="Aptos Narrow"/>
        <family val="2"/>
        <scheme val="minor"/>
      </rPr>
      <t>O</t>
    </r>
  </si>
  <si>
    <r>
      <t>K</t>
    </r>
    <r>
      <rPr>
        <b/>
        <vertAlign val="subscript"/>
        <sz val="11"/>
        <rFont val="Aptos Narrow"/>
        <family val="2"/>
        <scheme val="minor"/>
      </rPr>
      <t>2</t>
    </r>
    <r>
      <rPr>
        <b/>
        <sz val="11"/>
        <rFont val="Aptos Narrow"/>
        <family val="2"/>
        <scheme val="minor"/>
      </rPr>
      <t>O</t>
    </r>
  </si>
  <si>
    <r>
      <t>P</t>
    </r>
    <r>
      <rPr>
        <b/>
        <vertAlign val="subscript"/>
        <sz val="11"/>
        <rFont val="Aptos Narrow"/>
        <family val="2"/>
        <scheme val="minor"/>
      </rPr>
      <t>2</t>
    </r>
    <r>
      <rPr>
        <b/>
        <sz val="11"/>
        <rFont val="Aptos Narrow"/>
        <family val="2"/>
        <scheme val="minor"/>
      </rPr>
      <t>O</t>
    </r>
    <r>
      <rPr>
        <b/>
        <vertAlign val="subscript"/>
        <sz val="11"/>
        <rFont val="Aptos Narrow"/>
        <family val="2"/>
        <scheme val="minor"/>
      </rPr>
      <t>5</t>
    </r>
  </si>
  <si>
    <t>WEAR</t>
  </si>
  <si>
    <t>IAP</t>
  </si>
  <si>
    <r>
      <t>ƩR</t>
    </r>
    <r>
      <rPr>
        <b/>
        <vertAlign val="superscript"/>
        <sz val="11"/>
        <rFont val="Aptos Narrow"/>
        <family val="2"/>
        <scheme val="minor"/>
      </rPr>
      <t>2</t>
    </r>
  </si>
  <si>
    <t>Toro Ankole</t>
  </si>
  <si>
    <t>San Venanzo</t>
  </si>
  <si>
    <t>Alto Paraniba Igenous Province</t>
  </si>
  <si>
    <t># cite as: Innocenzi, F.; Foley, S.; Ronca, S.; Agostini, S.; Guarino, V.; Lustrino, M. (2025): Petrological, geochemical and isotopic characterization of kamafugites from East-Central Africa, Italy and Brazil: a review. GFZ Data Services. https://doi.org/10.5880/fidgeo.2025.025</t>
  </si>
  <si>
    <t># licence: Creative Commons Attribution 4.0 International (CC BY 4.0)</t>
  </si>
  <si>
    <t>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</si>
</sst>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vertAlign val="subscript"/>
      <sz val="11"/>
      <name val="Aptos Narrow"/>
      <family val="2"/>
      <scheme val="minor"/>
    </font>
    <font>
      <b/>
      <vertAlign val="superscript"/>
      <sz val="11"/>
      <name val="Aptos Narrow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89999084444715716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9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2" xfId="0" applyNumberFormat="1" applyBorder="1"/>
    <xf numFmtId="2" fontId="0" fillId="0" borderId="2" xfId="0" applyNumberFormat="1" applyBorder="1" applyAlignment="1">
      <alignment horizontal="center"/>
    </xf>
    <xf numFmtId="0" fontId="0" fillId="0" borderId="3" xfId="0" applyBorder="1"/>
    <xf numFmtId="164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right"/>
    </xf>
    <xf numFmtId="0" fontId="0" fillId="0" borderId="4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5" xfId="0" applyBorder="1"/>
    <xf numFmtId="2" fontId="2" fillId="0" borderId="4" xfId="0" applyNumberFormat="1" applyFon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0" xfId="0" applyNumberFormat="1" applyAlignment="1">
      <alignment horizontal="right"/>
    </xf>
    <xf numFmtId="9" fontId="0" fillId="0" borderId="4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9" fontId="0" fillId="0" borderId="4" xfId="0" applyNumberFormat="1" applyBorder="1"/>
    <xf numFmtId="9" fontId="0" fillId="0" borderId="4" xfId="1" applyFont="1" applyBorder="1" applyAlignment="1">
      <alignment horizontal="center"/>
    </xf>
    <xf numFmtId="9" fontId="0" fillId="0" borderId="4" xfId="1" applyFont="1" applyBorder="1"/>
    <xf numFmtId="0" fontId="3" fillId="0" borderId="8" xfId="0" applyFont="1" applyBorder="1"/>
    <xf numFmtId="2" fontId="4" fillId="4" borderId="7" xfId="0" applyNumberFormat="1" applyFont="1" applyFill="1" applyBorder="1" applyAlignment="1">
      <alignment horizontal="center"/>
    </xf>
    <xf numFmtId="9" fontId="4" fillId="4" borderId="6" xfId="0" applyNumberFormat="1" applyFont="1" applyFill="1" applyBorder="1" applyAlignment="1">
      <alignment horizontal="center"/>
    </xf>
    <xf numFmtId="2" fontId="4" fillId="3" borderId="7" xfId="0" applyNumberFormat="1" applyFont="1" applyFill="1" applyBorder="1" applyAlignment="1">
      <alignment horizontal="center"/>
    </xf>
    <xf numFmtId="9" fontId="4" fillId="3" borderId="6" xfId="0" applyNumberFormat="1" applyFont="1" applyFill="1" applyBorder="1" applyAlignment="1">
      <alignment horizontal="center"/>
    </xf>
    <xf numFmtId="2" fontId="4" fillId="3" borderId="0" xfId="0" applyNumberFormat="1" applyFont="1" applyFill="1" applyAlignment="1">
      <alignment horizontal="center"/>
    </xf>
    <xf numFmtId="0" fontId="4" fillId="3" borderId="4" xfId="0" applyFont="1" applyFill="1" applyBorder="1" applyAlignment="1">
      <alignment horizontal="center"/>
    </xf>
    <xf numFmtId="2" fontId="4" fillId="4" borderId="0" xfId="0" applyNumberFormat="1" applyFont="1" applyFill="1" applyAlignment="1">
      <alignment horizontal="center"/>
    </xf>
    <xf numFmtId="0" fontId="4" fillId="4" borderId="4" xfId="0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/>
    </xf>
    <xf numFmtId="0" fontId="4" fillId="2" borderId="4" xfId="0" applyFont="1" applyFill="1" applyBorder="1" applyAlignment="1">
      <alignment horizontal="center"/>
    </xf>
    <xf numFmtId="2" fontId="4" fillId="2" borderId="7" xfId="0" applyNumberFormat="1" applyFont="1" applyFill="1" applyBorder="1" applyAlignment="1">
      <alignment horizontal="center"/>
    </xf>
    <xf numFmtId="9" fontId="4" fillId="2" borderId="6" xfId="0" applyNumberFormat="1" applyFont="1" applyFill="1" applyBorder="1" applyAlignment="1">
      <alignment horizontal="center"/>
    </xf>
    <xf numFmtId="0" fontId="3" fillId="0" borderId="0" xfId="0" applyFont="1"/>
    <xf numFmtId="9" fontId="3" fillId="0" borderId="0" xfId="0" applyNumberFormat="1" applyFont="1"/>
    <xf numFmtId="0" fontId="3" fillId="0" borderId="0" xfId="0" applyFont="1" applyAlignment="1">
      <alignment horizontal="center"/>
    </xf>
    <xf numFmtId="0" fontId="7" fillId="0" borderId="0" xfId="0" applyFont="1"/>
  </cellXfs>
  <cellStyles count="2">
    <cellStyle name="Normal" xfId="0" builtinId="0"/>
    <cellStyle name="Percentuale 2" xfId="1" xr:uid="{DF472B63-0554-424F-B13F-EB57978BFF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15</xdr:row>
      <xdr:rowOff>0</xdr:rowOff>
    </xdr:from>
    <xdr:ext cx="76200" cy="264201"/>
    <xdr:sp macro="" textlink="">
      <xdr:nvSpPr>
        <xdr:cNvPr id="2" name="Text Box 27">
          <a:extLst>
            <a:ext uri="{FF2B5EF4-FFF2-40B4-BE49-F238E27FC236}">
              <a16:creationId xmlns:a16="http://schemas.microsoft.com/office/drawing/2014/main" id="{E0F0D22B-F573-4016-BCB4-1B4554D82A41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264204"/>
    <xdr:sp macro="" textlink="">
      <xdr:nvSpPr>
        <xdr:cNvPr id="3" name="Text Box 28">
          <a:extLst>
            <a:ext uri="{FF2B5EF4-FFF2-40B4-BE49-F238E27FC236}">
              <a16:creationId xmlns:a16="http://schemas.microsoft.com/office/drawing/2014/main" id="{3D1411CE-0B57-4F17-804A-EBE4CC9A832D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264202"/>
    <xdr:sp macro="" textlink="">
      <xdr:nvSpPr>
        <xdr:cNvPr id="4" name="Text Box 27">
          <a:extLst>
            <a:ext uri="{FF2B5EF4-FFF2-40B4-BE49-F238E27FC236}">
              <a16:creationId xmlns:a16="http://schemas.microsoft.com/office/drawing/2014/main" id="{0C3738D1-C0D2-451C-A412-1728B897CB4F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264202"/>
    <xdr:sp macro="" textlink="">
      <xdr:nvSpPr>
        <xdr:cNvPr id="5" name="Text Box 28">
          <a:extLst>
            <a:ext uri="{FF2B5EF4-FFF2-40B4-BE49-F238E27FC236}">
              <a16:creationId xmlns:a16="http://schemas.microsoft.com/office/drawing/2014/main" id="{EDEF6F84-BBCB-47B2-83CC-964EA8260A59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300486"/>
    <xdr:sp macro="" textlink="">
      <xdr:nvSpPr>
        <xdr:cNvPr id="6" name="Text Box 25">
          <a:extLst>
            <a:ext uri="{FF2B5EF4-FFF2-40B4-BE49-F238E27FC236}">
              <a16:creationId xmlns:a16="http://schemas.microsoft.com/office/drawing/2014/main" id="{064AB1E2-7711-448F-BC43-AB171FBC2283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300486"/>
    <xdr:sp macro="" textlink="">
      <xdr:nvSpPr>
        <xdr:cNvPr id="7" name="Text Box 26">
          <a:extLst>
            <a:ext uri="{FF2B5EF4-FFF2-40B4-BE49-F238E27FC236}">
              <a16:creationId xmlns:a16="http://schemas.microsoft.com/office/drawing/2014/main" id="{5C1A8CE7-79DE-462D-84AA-82FE23D0B3A7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300486"/>
    <xdr:sp macro="" textlink="">
      <xdr:nvSpPr>
        <xdr:cNvPr id="8" name="Text Box 27">
          <a:extLst>
            <a:ext uri="{FF2B5EF4-FFF2-40B4-BE49-F238E27FC236}">
              <a16:creationId xmlns:a16="http://schemas.microsoft.com/office/drawing/2014/main" id="{85A1182C-AAF2-450B-B0CB-4D31C4A7503B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300486"/>
    <xdr:sp macro="" textlink="">
      <xdr:nvSpPr>
        <xdr:cNvPr id="9" name="Text Box 28">
          <a:extLst>
            <a:ext uri="{FF2B5EF4-FFF2-40B4-BE49-F238E27FC236}">
              <a16:creationId xmlns:a16="http://schemas.microsoft.com/office/drawing/2014/main" id="{70DB930C-18FE-4D7D-B314-AB8F662D081D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281436"/>
    <xdr:sp macro="" textlink="">
      <xdr:nvSpPr>
        <xdr:cNvPr id="10" name="Text Box 25">
          <a:extLst>
            <a:ext uri="{FF2B5EF4-FFF2-40B4-BE49-F238E27FC236}">
              <a16:creationId xmlns:a16="http://schemas.microsoft.com/office/drawing/2014/main" id="{64AFD8D7-E404-4649-AD7A-A5F719DED900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281436"/>
    <xdr:sp macro="" textlink="">
      <xdr:nvSpPr>
        <xdr:cNvPr id="11" name="Text Box 26">
          <a:extLst>
            <a:ext uri="{FF2B5EF4-FFF2-40B4-BE49-F238E27FC236}">
              <a16:creationId xmlns:a16="http://schemas.microsoft.com/office/drawing/2014/main" id="{8096493A-0195-40DE-8B59-AEB1D8B5B835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281436"/>
    <xdr:sp macro="" textlink="">
      <xdr:nvSpPr>
        <xdr:cNvPr id="12" name="Text Box 27">
          <a:extLst>
            <a:ext uri="{FF2B5EF4-FFF2-40B4-BE49-F238E27FC236}">
              <a16:creationId xmlns:a16="http://schemas.microsoft.com/office/drawing/2014/main" id="{D904A99B-AAEF-4170-AFE9-1FA2955F1CF2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281436"/>
    <xdr:sp macro="" textlink="">
      <xdr:nvSpPr>
        <xdr:cNvPr id="13" name="Text Box 28">
          <a:extLst>
            <a:ext uri="{FF2B5EF4-FFF2-40B4-BE49-F238E27FC236}">
              <a16:creationId xmlns:a16="http://schemas.microsoft.com/office/drawing/2014/main" id="{E61FFB32-FD9A-486B-8399-BA9B71417E79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196215"/>
    <xdr:sp macro="" textlink="">
      <xdr:nvSpPr>
        <xdr:cNvPr id="14" name="Text Box 25">
          <a:extLst>
            <a:ext uri="{FF2B5EF4-FFF2-40B4-BE49-F238E27FC236}">
              <a16:creationId xmlns:a16="http://schemas.microsoft.com/office/drawing/2014/main" id="{D41343FA-4480-43B6-9475-FBF170F7AFEB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196215"/>
    <xdr:sp macro="" textlink="">
      <xdr:nvSpPr>
        <xdr:cNvPr id="15" name="Text Box 26">
          <a:extLst>
            <a:ext uri="{FF2B5EF4-FFF2-40B4-BE49-F238E27FC236}">
              <a16:creationId xmlns:a16="http://schemas.microsoft.com/office/drawing/2014/main" id="{974F1EBE-AA93-4779-8FA6-43378FCA2F77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196215"/>
    <xdr:sp macro="" textlink="">
      <xdr:nvSpPr>
        <xdr:cNvPr id="16" name="Text Box 27">
          <a:extLst>
            <a:ext uri="{FF2B5EF4-FFF2-40B4-BE49-F238E27FC236}">
              <a16:creationId xmlns:a16="http://schemas.microsoft.com/office/drawing/2014/main" id="{C779D3AE-506F-484D-8BAB-11A4823C3E3A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196215"/>
    <xdr:sp macro="" textlink="">
      <xdr:nvSpPr>
        <xdr:cNvPr id="17" name="Text Box 28">
          <a:extLst>
            <a:ext uri="{FF2B5EF4-FFF2-40B4-BE49-F238E27FC236}">
              <a16:creationId xmlns:a16="http://schemas.microsoft.com/office/drawing/2014/main" id="{0F1806C7-8F40-4405-A599-23C2FB0966DA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196215"/>
    <xdr:sp macro="" textlink="">
      <xdr:nvSpPr>
        <xdr:cNvPr id="18" name="Text Box 25">
          <a:extLst>
            <a:ext uri="{FF2B5EF4-FFF2-40B4-BE49-F238E27FC236}">
              <a16:creationId xmlns:a16="http://schemas.microsoft.com/office/drawing/2014/main" id="{CBFD90C4-A594-4AE2-AB9D-B8C05C1FA26D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196215"/>
    <xdr:sp macro="" textlink="">
      <xdr:nvSpPr>
        <xdr:cNvPr id="19" name="Text Box 26">
          <a:extLst>
            <a:ext uri="{FF2B5EF4-FFF2-40B4-BE49-F238E27FC236}">
              <a16:creationId xmlns:a16="http://schemas.microsoft.com/office/drawing/2014/main" id="{F3E2EB6A-76F4-4BEF-8A4A-C0D1ADD72DE9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196215"/>
    <xdr:sp macro="" textlink="">
      <xdr:nvSpPr>
        <xdr:cNvPr id="20" name="Text Box 27">
          <a:extLst>
            <a:ext uri="{FF2B5EF4-FFF2-40B4-BE49-F238E27FC236}">
              <a16:creationId xmlns:a16="http://schemas.microsoft.com/office/drawing/2014/main" id="{A63E4A84-0947-4B8B-A51C-BE73358DC363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196215"/>
    <xdr:sp macro="" textlink="">
      <xdr:nvSpPr>
        <xdr:cNvPr id="21" name="Text Box 28">
          <a:extLst>
            <a:ext uri="{FF2B5EF4-FFF2-40B4-BE49-F238E27FC236}">
              <a16:creationId xmlns:a16="http://schemas.microsoft.com/office/drawing/2014/main" id="{77BECE68-021D-410F-AD2E-9B7069BD6807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1"/>
    <xdr:sp macro="" textlink="">
      <xdr:nvSpPr>
        <xdr:cNvPr id="22" name="Text Box 27">
          <a:extLst>
            <a:ext uri="{FF2B5EF4-FFF2-40B4-BE49-F238E27FC236}">
              <a16:creationId xmlns:a16="http://schemas.microsoft.com/office/drawing/2014/main" id="{A18C3F45-CF89-4417-80F8-77207198807D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4"/>
    <xdr:sp macro="" textlink="">
      <xdr:nvSpPr>
        <xdr:cNvPr id="23" name="Text Box 28">
          <a:extLst>
            <a:ext uri="{FF2B5EF4-FFF2-40B4-BE49-F238E27FC236}">
              <a16:creationId xmlns:a16="http://schemas.microsoft.com/office/drawing/2014/main" id="{8AB38309-2C83-4051-97F7-F93CDB210C8E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2"/>
    <xdr:sp macro="" textlink="">
      <xdr:nvSpPr>
        <xdr:cNvPr id="24" name="Text Box 27">
          <a:extLst>
            <a:ext uri="{FF2B5EF4-FFF2-40B4-BE49-F238E27FC236}">
              <a16:creationId xmlns:a16="http://schemas.microsoft.com/office/drawing/2014/main" id="{A5386135-86DF-4FDA-88A9-54246851B142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2"/>
    <xdr:sp macro="" textlink="">
      <xdr:nvSpPr>
        <xdr:cNvPr id="25" name="Text Box 28">
          <a:extLst>
            <a:ext uri="{FF2B5EF4-FFF2-40B4-BE49-F238E27FC236}">
              <a16:creationId xmlns:a16="http://schemas.microsoft.com/office/drawing/2014/main" id="{F268F85B-7349-415C-9B87-EE9B41D8EBE3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B0FDD0FD-C669-40C3-8572-12C84CFA074A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542B1E29-00B9-4893-A41F-1AEA2AC0BB79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6E9F58F3-E434-4337-AB59-2461AD055F49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59EFDB41-960A-45A0-BF00-A6AC6CE15133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30" name="Text Box 25">
          <a:extLst>
            <a:ext uri="{FF2B5EF4-FFF2-40B4-BE49-F238E27FC236}">
              <a16:creationId xmlns:a16="http://schemas.microsoft.com/office/drawing/2014/main" id="{2BFD8D45-3EA9-4907-BD61-53155801BA4C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31" name="Text Box 26">
          <a:extLst>
            <a:ext uri="{FF2B5EF4-FFF2-40B4-BE49-F238E27FC236}">
              <a16:creationId xmlns:a16="http://schemas.microsoft.com/office/drawing/2014/main" id="{E9EC9F45-6266-4652-947B-82B6D21BBF98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32" name="Text Box 27">
          <a:extLst>
            <a:ext uri="{FF2B5EF4-FFF2-40B4-BE49-F238E27FC236}">
              <a16:creationId xmlns:a16="http://schemas.microsoft.com/office/drawing/2014/main" id="{F7227F59-4169-4A0B-9907-46C203A5B227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33" name="Text Box 28">
          <a:extLst>
            <a:ext uri="{FF2B5EF4-FFF2-40B4-BE49-F238E27FC236}">
              <a16:creationId xmlns:a16="http://schemas.microsoft.com/office/drawing/2014/main" id="{B78F47A7-75E5-40D8-BB9D-5392A0AE803F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4" name="Text Box 25">
          <a:extLst>
            <a:ext uri="{FF2B5EF4-FFF2-40B4-BE49-F238E27FC236}">
              <a16:creationId xmlns:a16="http://schemas.microsoft.com/office/drawing/2014/main" id="{DCA3477B-DDD8-4A8B-B87B-BEC9938EB1BA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5" name="Text Box 26">
          <a:extLst>
            <a:ext uri="{FF2B5EF4-FFF2-40B4-BE49-F238E27FC236}">
              <a16:creationId xmlns:a16="http://schemas.microsoft.com/office/drawing/2014/main" id="{42B859D6-F60D-481D-96E5-52A8EAF3E6C8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6" name="Text Box 27">
          <a:extLst>
            <a:ext uri="{FF2B5EF4-FFF2-40B4-BE49-F238E27FC236}">
              <a16:creationId xmlns:a16="http://schemas.microsoft.com/office/drawing/2014/main" id="{BDCA2260-5C20-4C6B-8209-C3F64256355D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7" name="Text Box 28">
          <a:extLst>
            <a:ext uri="{FF2B5EF4-FFF2-40B4-BE49-F238E27FC236}">
              <a16:creationId xmlns:a16="http://schemas.microsoft.com/office/drawing/2014/main" id="{13E18004-33DE-4007-B81E-2A785B50B88B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8" name="Text Box 25">
          <a:extLst>
            <a:ext uri="{FF2B5EF4-FFF2-40B4-BE49-F238E27FC236}">
              <a16:creationId xmlns:a16="http://schemas.microsoft.com/office/drawing/2014/main" id="{A6D4335A-0B8B-445B-B5BB-034F9487CFB5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9" name="Text Box 26">
          <a:extLst>
            <a:ext uri="{FF2B5EF4-FFF2-40B4-BE49-F238E27FC236}">
              <a16:creationId xmlns:a16="http://schemas.microsoft.com/office/drawing/2014/main" id="{A22C89A0-A460-49F7-9ED8-6DDF48CF90DC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40" name="Text Box 27">
          <a:extLst>
            <a:ext uri="{FF2B5EF4-FFF2-40B4-BE49-F238E27FC236}">
              <a16:creationId xmlns:a16="http://schemas.microsoft.com/office/drawing/2014/main" id="{0E30BCA4-8352-45C3-8B6B-DFE2A9CF3DF4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41" name="Text Box 28">
          <a:extLst>
            <a:ext uri="{FF2B5EF4-FFF2-40B4-BE49-F238E27FC236}">
              <a16:creationId xmlns:a16="http://schemas.microsoft.com/office/drawing/2014/main" id="{8E7E6ABD-0408-43BD-A3CB-9B632D11756C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1"/>
    <xdr:sp macro="" textlink="">
      <xdr:nvSpPr>
        <xdr:cNvPr id="42" name="Text Box 27">
          <a:extLst>
            <a:ext uri="{FF2B5EF4-FFF2-40B4-BE49-F238E27FC236}">
              <a16:creationId xmlns:a16="http://schemas.microsoft.com/office/drawing/2014/main" id="{E1B7585D-366A-4FA9-9F07-E11A03F7F2A6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4"/>
    <xdr:sp macro="" textlink="">
      <xdr:nvSpPr>
        <xdr:cNvPr id="43" name="Text Box 28">
          <a:extLst>
            <a:ext uri="{FF2B5EF4-FFF2-40B4-BE49-F238E27FC236}">
              <a16:creationId xmlns:a16="http://schemas.microsoft.com/office/drawing/2014/main" id="{E10CCED0-52B3-48C6-8916-55CA452069BC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2"/>
    <xdr:sp macro="" textlink="">
      <xdr:nvSpPr>
        <xdr:cNvPr id="44" name="Text Box 27">
          <a:extLst>
            <a:ext uri="{FF2B5EF4-FFF2-40B4-BE49-F238E27FC236}">
              <a16:creationId xmlns:a16="http://schemas.microsoft.com/office/drawing/2014/main" id="{8CC3E08E-B6A6-4D2E-8303-A4FB17C36570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2"/>
    <xdr:sp macro="" textlink="">
      <xdr:nvSpPr>
        <xdr:cNvPr id="45" name="Text Box 28">
          <a:extLst>
            <a:ext uri="{FF2B5EF4-FFF2-40B4-BE49-F238E27FC236}">
              <a16:creationId xmlns:a16="http://schemas.microsoft.com/office/drawing/2014/main" id="{DFE9109B-DAB2-46F0-84D0-BC26E9E47430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46" name="Text Box 25">
          <a:extLst>
            <a:ext uri="{FF2B5EF4-FFF2-40B4-BE49-F238E27FC236}">
              <a16:creationId xmlns:a16="http://schemas.microsoft.com/office/drawing/2014/main" id="{FD3FA2E9-2A4F-4ABE-81E9-D3B0E322DE79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47" name="Text Box 26">
          <a:extLst>
            <a:ext uri="{FF2B5EF4-FFF2-40B4-BE49-F238E27FC236}">
              <a16:creationId xmlns:a16="http://schemas.microsoft.com/office/drawing/2014/main" id="{843C44DB-CCF6-464D-A473-318ABF6D9A70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48" name="Text Box 27">
          <a:extLst>
            <a:ext uri="{FF2B5EF4-FFF2-40B4-BE49-F238E27FC236}">
              <a16:creationId xmlns:a16="http://schemas.microsoft.com/office/drawing/2014/main" id="{D02A10F6-97DD-4895-92F5-B11A6EB27E94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49" name="Text Box 28">
          <a:extLst>
            <a:ext uri="{FF2B5EF4-FFF2-40B4-BE49-F238E27FC236}">
              <a16:creationId xmlns:a16="http://schemas.microsoft.com/office/drawing/2014/main" id="{95CA9E49-297F-49EC-826B-F233E7E70688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50" name="Text Box 25">
          <a:extLst>
            <a:ext uri="{FF2B5EF4-FFF2-40B4-BE49-F238E27FC236}">
              <a16:creationId xmlns:a16="http://schemas.microsoft.com/office/drawing/2014/main" id="{2F244B7B-DE59-4460-B5D3-B51D52FC6438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51" name="Text Box 26">
          <a:extLst>
            <a:ext uri="{FF2B5EF4-FFF2-40B4-BE49-F238E27FC236}">
              <a16:creationId xmlns:a16="http://schemas.microsoft.com/office/drawing/2014/main" id="{B986BD2F-6EEB-4288-9422-DA1ABAD8EB10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52" name="Text Box 27">
          <a:extLst>
            <a:ext uri="{FF2B5EF4-FFF2-40B4-BE49-F238E27FC236}">
              <a16:creationId xmlns:a16="http://schemas.microsoft.com/office/drawing/2014/main" id="{F88B5B7D-86F4-4C8E-A571-C758A5CDC64F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53" name="Text Box 28">
          <a:extLst>
            <a:ext uri="{FF2B5EF4-FFF2-40B4-BE49-F238E27FC236}">
              <a16:creationId xmlns:a16="http://schemas.microsoft.com/office/drawing/2014/main" id="{38899832-817E-4081-8E8D-EC7811742015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54" name="Text Box 25">
          <a:extLst>
            <a:ext uri="{FF2B5EF4-FFF2-40B4-BE49-F238E27FC236}">
              <a16:creationId xmlns:a16="http://schemas.microsoft.com/office/drawing/2014/main" id="{26D97E4F-6404-4D88-B9EC-C464C37EF389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55" name="Text Box 26">
          <a:extLst>
            <a:ext uri="{FF2B5EF4-FFF2-40B4-BE49-F238E27FC236}">
              <a16:creationId xmlns:a16="http://schemas.microsoft.com/office/drawing/2014/main" id="{5AE4E15E-53FD-49DC-A41F-A2FCF438114B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56" name="Text Box 27">
          <a:extLst>
            <a:ext uri="{FF2B5EF4-FFF2-40B4-BE49-F238E27FC236}">
              <a16:creationId xmlns:a16="http://schemas.microsoft.com/office/drawing/2014/main" id="{1DE4D029-773E-4931-A3A0-35971CE2B4D4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57" name="Text Box 28">
          <a:extLst>
            <a:ext uri="{FF2B5EF4-FFF2-40B4-BE49-F238E27FC236}">
              <a16:creationId xmlns:a16="http://schemas.microsoft.com/office/drawing/2014/main" id="{11732F14-A25A-4073-8F7E-8D03388BF05A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58" name="Text Box 25">
          <a:extLst>
            <a:ext uri="{FF2B5EF4-FFF2-40B4-BE49-F238E27FC236}">
              <a16:creationId xmlns:a16="http://schemas.microsoft.com/office/drawing/2014/main" id="{3A5A1213-0477-44A0-9ED2-6A00337DCAE7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59" name="Text Box 26">
          <a:extLst>
            <a:ext uri="{FF2B5EF4-FFF2-40B4-BE49-F238E27FC236}">
              <a16:creationId xmlns:a16="http://schemas.microsoft.com/office/drawing/2014/main" id="{C41210D4-FAF2-4F1B-BEFF-EF65266AB130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60" name="Text Box 27">
          <a:extLst>
            <a:ext uri="{FF2B5EF4-FFF2-40B4-BE49-F238E27FC236}">
              <a16:creationId xmlns:a16="http://schemas.microsoft.com/office/drawing/2014/main" id="{B4DD8F13-2F1C-4C4B-AB05-37E53499CCC6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365760</xdr:colOff>
      <xdr:row>15</xdr:row>
      <xdr:rowOff>0</xdr:rowOff>
    </xdr:from>
    <xdr:ext cx="76200" cy="196215"/>
    <xdr:sp macro="" textlink="">
      <xdr:nvSpPr>
        <xdr:cNvPr id="61" name="Text Box 28">
          <a:extLst>
            <a:ext uri="{FF2B5EF4-FFF2-40B4-BE49-F238E27FC236}">
              <a16:creationId xmlns:a16="http://schemas.microsoft.com/office/drawing/2014/main" id="{968CCF4E-3420-408E-B409-427ECD38600B}"/>
            </a:ext>
          </a:extLst>
        </xdr:cNvPr>
        <xdr:cNvSpPr txBox="1">
          <a:spLocks noChangeArrowheads="1"/>
        </xdr:cNvSpPr>
      </xdr:nvSpPr>
      <xdr:spPr bwMode="auto">
        <a:xfrm>
          <a:off x="341376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1"/>
    <xdr:sp macro="" textlink="">
      <xdr:nvSpPr>
        <xdr:cNvPr id="62" name="Text Box 27">
          <a:extLst>
            <a:ext uri="{FF2B5EF4-FFF2-40B4-BE49-F238E27FC236}">
              <a16:creationId xmlns:a16="http://schemas.microsoft.com/office/drawing/2014/main" id="{C389E48D-4074-47B6-B0D5-4CAEEB61B627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4"/>
    <xdr:sp macro="" textlink="">
      <xdr:nvSpPr>
        <xdr:cNvPr id="63" name="Text Box 28">
          <a:extLst>
            <a:ext uri="{FF2B5EF4-FFF2-40B4-BE49-F238E27FC236}">
              <a16:creationId xmlns:a16="http://schemas.microsoft.com/office/drawing/2014/main" id="{0C162314-822F-4ED4-A0F0-DA024627947D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2"/>
    <xdr:sp macro="" textlink="">
      <xdr:nvSpPr>
        <xdr:cNvPr id="64" name="Text Box 27">
          <a:extLst>
            <a:ext uri="{FF2B5EF4-FFF2-40B4-BE49-F238E27FC236}">
              <a16:creationId xmlns:a16="http://schemas.microsoft.com/office/drawing/2014/main" id="{F55E98FA-BAFC-48C3-AF39-DAAAC52BBD72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2"/>
    <xdr:sp macro="" textlink="">
      <xdr:nvSpPr>
        <xdr:cNvPr id="65" name="Text Box 28">
          <a:extLst>
            <a:ext uri="{FF2B5EF4-FFF2-40B4-BE49-F238E27FC236}">
              <a16:creationId xmlns:a16="http://schemas.microsoft.com/office/drawing/2014/main" id="{2064B48D-F318-4395-AE87-1771CD6A600A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66" name="Text Box 25">
          <a:extLst>
            <a:ext uri="{FF2B5EF4-FFF2-40B4-BE49-F238E27FC236}">
              <a16:creationId xmlns:a16="http://schemas.microsoft.com/office/drawing/2014/main" id="{ED5A4051-5336-4E42-9226-983358C793A5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67" name="Text Box 26">
          <a:extLst>
            <a:ext uri="{FF2B5EF4-FFF2-40B4-BE49-F238E27FC236}">
              <a16:creationId xmlns:a16="http://schemas.microsoft.com/office/drawing/2014/main" id="{57337DD3-C23F-466B-9B0B-1F47CC679B44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68" name="Text Box 27">
          <a:extLst>
            <a:ext uri="{FF2B5EF4-FFF2-40B4-BE49-F238E27FC236}">
              <a16:creationId xmlns:a16="http://schemas.microsoft.com/office/drawing/2014/main" id="{503F1988-DB3C-44B7-8F86-DD84BA49FF50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69" name="Text Box 28">
          <a:extLst>
            <a:ext uri="{FF2B5EF4-FFF2-40B4-BE49-F238E27FC236}">
              <a16:creationId xmlns:a16="http://schemas.microsoft.com/office/drawing/2014/main" id="{6AB3796D-CAD9-46A4-AFB7-AF5C4CEF525F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70" name="Text Box 25">
          <a:extLst>
            <a:ext uri="{FF2B5EF4-FFF2-40B4-BE49-F238E27FC236}">
              <a16:creationId xmlns:a16="http://schemas.microsoft.com/office/drawing/2014/main" id="{23220007-AB2F-4230-8C18-FB6194479E2A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71" name="Text Box 26">
          <a:extLst>
            <a:ext uri="{FF2B5EF4-FFF2-40B4-BE49-F238E27FC236}">
              <a16:creationId xmlns:a16="http://schemas.microsoft.com/office/drawing/2014/main" id="{4E165F63-286A-4DDB-B75B-312FFAA13C71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72" name="Text Box 27">
          <a:extLst>
            <a:ext uri="{FF2B5EF4-FFF2-40B4-BE49-F238E27FC236}">
              <a16:creationId xmlns:a16="http://schemas.microsoft.com/office/drawing/2014/main" id="{31CED6A9-68F4-477A-92BF-739144AEA788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73" name="Text Box 28">
          <a:extLst>
            <a:ext uri="{FF2B5EF4-FFF2-40B4-BE49-F238E27FC236}">
              <a16:creationId xmlns:a16="http://schemas.microsoft.com/office/drawing/2014/main" id="{E906165A-0EFB-4D10-AC8B-2498782378E1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74" name="Text Box 25">
          <a:extLst>
            <a:ext uri="{FF2B5EF4-FFF2-40B4-BE49-F238E27FC236}">
              <a16:creationId xmlns:a16="http://schemas.microsoft.com/office/drawing/2014/main" id="{7AB5A9A3-FE27-42A3-B2F1-769440C74D14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75" name="Text Box 26">
          <a:extLst>
            <a:ext uri="{FF2B5EF4-FFF2-40B4-BE49-F238E27FC236}">
              <a16:creationId xmlns:a16="http://schemas.microsoft.com/office/drawing/2014/main" id="{AE6E1715-2BF6-4342-8598-26A61CCE4A74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76" name="Text Box 27">
          <a:extLst>
            <a:ext uri="{FF2B5EF4-FFF2-40B4-BE49-F238E27FC236}">
              <a16:creationId xmlns:a16="http://schemas.microsoft.com/office/drawing/2014/main" id="{3371C7BA-68AF-48FC-A5D8-402BB170E6AA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77" name="Text Box 28">
          <a:extLst>
            <a:ext uri="{FF2B5EF4-FFF2-40B4-BE49-F238E27FC236}">
              <a16:creationId xmlns:a16="http://schemas.microsoft.com/office/drawing/2014/main" id="{9F3DBE6C-7A7A-484C-B609-700227529FF6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78" name="Text Box 25">
          <a:extLst>
            <a:ext uri="{FF2B5EF4-FFF2-40B4-BE49-F238E27FC236}">
              <a16:creationId xmlns:a16="http://schemas.microsoft.com/office/drawing/2014/main" id="{162FD63F-259E-4B24-B431-539F1541CABA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79" name="Text Box 26">
          <a:extLst>
            <a:ext uri="{FF2B5EF4-FFF2-40B4-BE49-F238E27FC236}">
              <a16:creationId xmlns:a16="http://schemas.microsoft.com/office/drawing/2014/main" id="{2571D037-E422-40BD-8AB9-9BCC003F996D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80" name="Text Box 27">
          <a:extLst>
            <a:ext uri="{FF2B5EF4-FFF2-40B4-BE49-F238E27FC236}">
              <a16:creationId xmlns:a16="http://schemas.microsoft.com/office/drawing/2014/main" id="{E34FC9A7-F6B1-4ED4-BE94-30A976687259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81" name="Text Box 28">
          <a:extLst>
            <a:ext uri="{FF2B5EF4-FFF2-40B4-BE49-F238E27FC236}">
              <a16:creationId xmlns:a16="http://schemas.microsoft.com/office/drawing/2014/main" id="{5A6F3AD5-F5F0-4D5F-886B-AD549856677E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1"/>
    <xdr:sp macro="" textlink="">
      <xdr:nvSpPr>
        <xdr:cNvPr id="82" name="Text Box 27">
          <a:extLst>
            <a:ext uri="{FF2B5EF4-FFF2-40B4-BE49-F238E27FC236}">
              <a16:creationId xmlns:a16="http://schemas.microsoft.com/office/drawing/2014/main" id="{BB7C1017-E8D4-4934-85B0-C8BFDF4826C6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4"/>
    <xdr:sp macro="" textlink="">
      <xdr:nvSpPr>
        <xdr:cNvPr id="83" name="Text Box 28">
          <a:extLst>
            <a:ext uri="{FF2B5EF4-FFF2-40B4-BE49-F238E27FC236}">
              <a16:creationId xmlns:a16="http://schemas.microsoft.com/office/drawing/2014/main" id="{AE0477B8-4809-4460-BFB0-81CB6215E389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2"/>
    <xdr:sp macro="" textlink="">
      <xdr:nvSpPr>
        <xdr:cNvPr id="84" name="Text Box 27">
          <a:extLst>
            <a:ext uri="{FF2B5EF4-FFF2-40B4-BE49-F238E27FC236}">
              <a16:creationId xmlns:a16="http://schemas.microsoft.com/office/drawing/2014/main" id="{700DE8E3-DA81-4BFF-9610-5BC973C99E41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2"/>
    <xdr:sp macro="" textlink="">
      <xdr:nvSpPr>
        <xdr:cNvPr id="85" name="Text Box 28">
          <a:extLst>
            <a:ext uri="{FF2B5EF4-FFF2-40B4-BE49-F238E27FC236}">
              <a16:creationId xmlns:a16="http://schemas.microsoft.com/office/drawing/2014/main" id="{48BDDB50-B2D8-4655-9CAE-A1E882DB4E17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86" name="Text Box 25">
          <a:extLst>
            <a:ext uri="{FF2B5EF4-FFF2-40B4-BE49-F238E27FC236}">
              <a16:creationId xmlns:a16="http://schemas.microsoft.com/office/drawing/2014/main" id="{7B4A172A-204B-4210-9E94-73B8E098E66B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87" name="Text Box 26">
          <a:extLst>
            <a:ext uri="{FF2B5EF4-FFF2-40B4-BE49-F238E27FC236}">
              <a16:creationId xmlns:a16="http://schemas.microsoft.com/office/drawing/2014/main" id="{AFC10669-1162-4280-B6C0-AAB676A4AEF7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88" name="Text Box 27">
          <a:extLst>
            <a:ext uri="{FF2B5EF4-FFF2-40B4-BE49-F238E27FC236}">
              <a16:creationId xmlns:a16="http://schemas.microsoft.com/office/drawing/2014/main" id="{F76E0E4F-BA6F-49C7-8827-084C61EEA60F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89" name="Text Box 28">
          <a:extLst>
            <a:ext uri="{FF2B5EF4-FFF2-40B4-BE49-F238E27FC236}">
              <a16:creationId xmlns:a16="http://schemas.microsoft.com/office/drawing/2014/main" id="{8765823D-34AA-4438-B6C8-ABBBCF34B7E8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90" name="Text Box 25">
          <a:extLst>
            <a:ext uri="{FF2B5EF4-FFF2-40B4-BE49-F238E27FC236}">
              <a16:creationId xmlns:a16="http://schemas.microsoft.com/office/drawing/2014/main" id="{886D0EDB-1B3F-4743-9074-D20CC96D15BF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91" name="Text Box 26">
          <a:extLst>
            <a:ext uri="{FF2B5EF4-FFF2-40B4-BE49-F238E27FC236}">
              <a16:creationId xmlns:a16="http://schemas.microsoft.com/office/drawing/2014/main" id="{A811FAF8-89AB-4973-94FD-8279B31FB26F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92" name="Text Box 27">
          <a:extLst>
            <a:ext uri="{FF2B5EF4-FFF2-40B4-BE49-F238E27FC236}">
              <a16:creationId xmlns:a16="http://schemas.microsoft.com/office/drawing/2014/main" id="{AE5739C0-56BA-45D4-B47F-54DA59FD212A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93" name="Text Box 28">
          <a:extLst>
            <a:ext uri="{FF2B5EF4-FFF2-40B4-BE49-F238E27FC236}">
              <a16:creationId xmlns:a16="http://schemas.microsoft.com/office/drawing/2014/main" id="{4D59A4DD-1778-4C21-B125-2FC5DDE7672D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1406"/>
    <xdr:sp macro="" textlink="">
      <xdr:nvSpPr>
        <xdr:cNvPr id="94" name="Text Box 26">
          <a:extLst>
            <a:ext uri="{FF2B5EF4-FFF2-40B4-BE49-F238E27FC236}">
              <a16:creationId xmlns:a16="http://schemas.microsoft.com/office/drawing/2014/main" id="{F1982456-5877-4B0E-98B9-F6E0B83A3E21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414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95" name="Text Box 25">
          <a:extLst>
            <a:ext uri="{FF2B5EF4-FFF2-40B4-BE49-F238E27FC236}">
              <a16:creationId xmlns:a16="http://schemas.microsoft.com/office/drawing/2014/main" id="{760FAFD9-E2E0-4208-A3B7-2AB867D34F77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96" name="Text Box 26">
          <a:extLst>
            <a:ext uri="{FF2B5EF4-FFF2-40B4-BE49-F238E27FC236}">
              <a16:creationId xmlns:a16="http://schemas.microsoft.com/office/drawing/2014/main" id="{A2B1E56F-65B6-4194-A8EE-440B0C518334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97" name="Text Box 27">
          <a:extLst>
            <a:ext uri="{FF2B5EF4-FFF2-40B4-BE49-F238E27FC236}">
              <a16:creationId xmlns:a16="http://schemas.microsoft.com/office/drawing/2014/main" id="{072DC5F8-4946-4728-82B5-6773C3E3DA23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98" name="Text Box 28">
          <a:extLst>
            <a:ext uri="{FF2B5EF4-FFF2-40B4-BE49-F238E27FC236}">
              <a16:creationId xmlns:a16="http://schemas.microsoft.com/office/drawing/2014/main" id="{0FF75F7D-9E51-45C8-A86B-F4D857E8FBA2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99" name="Text Box 25">
          <a:extLst>
            <a:ext uri="{FF2B5EF4-FFF2-40B4-BE49-F238E27FC236}">
              <a16:creationId xmlns:a16="http://schemas.microsoft.com/office/drawing/2014/main" id="{334763B9-DC31-4CE7-8D32-9F1932E4595C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100" name="Text Box 26">
          <a:extLst>
            <a:ext uri="{FF2B5EF4-FFF2-40B4-BE49-F238E27FC236}">
              <a16:creationId xmlns:a16="http://schemas.microsoft.com/office/drawing/2014/main" id="{68E4FF60-B697-4D6A-87A6-B8AEDEC6BA16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101" name="Text Box 27">
          <a:extLst>
            <a:ext uri="{FF2B5EF4-FFF2-40B4-BE49-F238E27FC236}">
              <a16:creationId xmlns:a16="http://schemas.microsoft.com/office/drawing/2014/main" id="{7C43A554-B4FC-4553-8E6F-F75AA86E433D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102" name="Text Box 28">
          <a:extLst>
            <a:ext uri="{FF2B5EF4-FFF2-40B4-BE49-F238E27FC236}">
              <a16:creationId xmlns:a16="http://schemas.microsoft.com/office/drawing/2014/main" id="{D6327392-1186-436C-BBC0-1838E8301C79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264201"/>
    <xdr:sp macro="" textlink="">
      <xdr:nvSpPr>
        <xdr:cNvPr id="103" name="Text Box 27">
          <a:extLst>
            <a:ext uri="{FF2B5EF4-FFF2-40B4-BE49-F238E27FC236}">
              <a16:creationId xmlns:a16="http://schemas.microsoft.com/office/drawing/2014/main" id="{7A9C1031-A71B-48E8-810A-BC842FCBCD6D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264204"/>
    <xdr:sp macro="" textlink="">
      <xdr:nvSpPr>
        <xdr:cNvPr id="104" name="Text Box 28">
          <a:extLst>
            <a:ext uri="{FF2B5EF4-FFF2-40B4-BE49-F238E27FC236}">
              <a16:creationId xmlns:a16="http://schemas.microsoft.com/office/drawing/2014/main" id="{B66126F5-6B5D-4960-A3DB-3416DB5DEB80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264202"/>
    <xdr:sp macro="" textlink="">
      <xdr:nvSpPr>
        <xdr:cNvPr id="105" name="Text Box 27">
          <a:extLst>
            <a:ext uri="{FF2B5EF4-FFF2-40B4-BE49-F238E27FC236}">
              <a16:creationId xmlns:a16="http://schemas.microsoft.com/office/drawing/2014/main" id="{FEEA46CA-D2D6-4C20-B1F2-06E74BB393A2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264202"/>
    <xdr:sp macro="" textlink="">
      <xdr:nvSpPr>
        <xdr:cNvPr id="106" name="Text Box 28">
          <a:extLst>
            <a:ext uri="{FF2B5EF4-FFF2-40B4-BE49-F238E27FC236}">
              <a16:creationId xmlns:a16="http://schemas.microsoft.com/office/drawing/2014/main" id="{28F388E0-507C-41BC-97C3-2F215F76C061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300486"/>
    <xdr:sp macro="" textlink="">
      <xdr:nvSpPr>
        <xdr:cNvPr id="107" name="Text Box 25">
          <a:extLst>
            <a:ext uri="{FF2B5EF4-FFF2-40B4-BE49-F238E27FC236}">
              <a16:creationId xmlns:a16="http://schemas.microsoft.com/office/drawing/2014/main" id="{F7014881-FEB4-442D-84C9-9FD5FB50197E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300486"/>
    <xdr:sp macro="" textlink="">
      <xdr:nvSpPr>
        <xdr:cNvPr id="108" name="Text Box 26">
          <a:extLst>
            <a:ext uri="{FF2B5EF4-FFF2-40B4-BE49-F238E27FC236}">
              <a16:creationId xmlns:a16="http://schemas.microsoft.com/office/drawing/2014/main" id="{15A30857-0F47-4268-A0A6-571433303E6F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300486"/>
    <xdr:sp macro="" textlink="">
      <xdr:nvSpPr>
        <xdr:cNvPr id="109" name="Text Box 27">
          <a:extLst>
            <a:ext uri="{FF2B5EF4-FFF2-40B4-BE49-F238E27FC236}">
              <a16:creationId xmlns:a16="http://schemas.microsoft.com/office/drawing/2014/main" id="{52D375AC-DC52-44C8-894D-F1B7CAC20DBC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300486"/>
    <xdr:sp macro="" textlink="">
      <xdr:nvSpPr>
        <xdr:cNvPr id="110" name="Text Box 28">
          <a:extLst>
            <a:ext uri="{FF2B5EF4-FFF2-40B4-BE49-F238E27FC236}">
              <a16:creationId xmlns:a16="http://schemas.microsoft.com/office/drawing/2014/main" id="{3434FD9B-D638-41B1-89FC-77E5A19F086E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281436"/>
    <xdr:sp macro="" textlink="">
      <xdr:nvSpPr>
        <xdr:cNvPr id="111" name="Text Box 25">
          <a:extLst>
            <a:ext uri="{FF2B5EF4-FFF2-40B4-BE49-F238E27FC236}">
              <a16:creationId xmlns:a16="http://schemas.microsoft.com/office/drawing/2014/main" id="{16F46547-AA7D-4F72-9595-5EDC5BACB756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281436"/>
    <xdr:sp macro="" textlink="">
      <xdr:nvSpPr>
        <xdr:cNvPr id="112" name="Text Box 26">
          <a:extLst>
            <a:ext uri="{FF2B5EF4-FFF2-40B4-BE49-F238E27FC236}">
              <a16:creationId xmlns:a16="http://schemas.microsoft.com/office/drawing/2014/main" id="{3CDC28F6-3D89-499C-B326-EB80CD746F2C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281436"/>
    <xdr:sp macro="" textlink="">
      <xdr:nvSpPr>
        <xdr:cNvPr id="113" name="Text Box 27">
          <a:extLst>
            <a:ext uri="{FF2B5EF4-FFF2-40B4-BE49-F238E27FC236}">
              <a16:creationId xmlns:a16="http://schemas.microsoft.com/office/drawing/2014/main" id="{3F3B2FBA-A00C-43E5-AF43-800968959A92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281436"/>
    <xdr:sp macro="" textlink="">
      <xdr:nvSpPr>
        <xdr:cNvPr id="114" name="Text Box 28">
          <a:extLst>
            <a:ext uri="{FF2B5EF4-FFF2-40B4-BE49-F238E27FC236}">
              <a16:creationId xmlns:a16="http://schemas.microsoft.com/office/drawing/2014/main" id="{F0A1B944-F72F-4F88-AD34-87DA85000772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196215"/>
    <xdr:sp macro="" textlink="">
      <xdr:nvSpPr>
        <xdr:cNvPr id="115" name="Text Box 25">
          <a:extLst>
            <a:ext uri="{FF2B5EF4-FFF2-40B4-BE49-F238E27FC236}">
              <a16:creationId xmlns:a16="http://schemas.microsoft.com/office/drawing/2014/main" id="{DC103927-59F9-4CD7-9D5B-5EC2454D6F9F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196215"/>
    <xdr:sp macro="" textlink="">
      <xdr:nvSpPr>
        <xdr:cNvPr id="116" name="Text Box 26">
          <a:extLst>
            <a:ext uri="{FF2B5EF4-FFF2-40B4-BE49-F238E27FC236}">
              <a16:creationId xmlns:a16="http://schemas.microsoft.com/office/drawing/2014/main" id="{8C49CC4A-DDE7-4191-A3DD-AB843FDD06D9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196215"/>
    <xdr:sp macro="" textlink="">
      <xdr:nvSpPr>
        <xdr:cNvPr id="117" name="Text Box 27">
          <a:extLst>
            <a:ext uri="{FF2B5EF4-FFF2-40B4-BE49-F238E27FC236}">
              <a16:creationId xmlns:a16="http://schemas.microsoft.com/office/drawing/2014/main" id="{D5A18ABB-C132-4AE7-A433-7241AFBAA89C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196215"/>
    <xdr:sp macro="" textlink="">
      <xdr:nvSpPr>
        <xdr:cNvPr id="118" name="Text Box 28">
          <a:extLst>
            <a:ext uri="{FF2B5EF4-FFF2-40B4-BE49-F238E27FC236}">
              <a16:creationId xmlns:a16="http://schemas.microsoft.com/office/drawing/2014/main" id="{C40983E1-8EDD-4BA3-ACC1-73F85653405E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196215"/>
    <xdr:sp macro="" textlink="">
      <xdr:nvSpPr>
        <xdr:cNvPr id="119" name="Text Box 25">
          <a:extLst>
            <a:ext uri="{FF2B5EF4-FFF2-40B4-BE49-F238E27FC236}">
              <a16:creationId xmlns:a16="http://schemas.microsoft.com/office/drawing/2014/main" id="{E291D98A-042D-41D6-99F1-C2A8F9E0AFC5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196215"/>
    <xdr:sp macro="" textlink="">
      <xdr:nvSpPr>
        <xdr:cNvPr id="120" name="Text Box 26">
          <a:extLst>
            <a:ext uri="{FF2B5EF4-FFF2-40B4-BE49-F238E27FC236}">
              <a16:creationId xmlns:a16="http://schemas.microsoft.com/office/drawing/2014/main" id="{471CF92C-4371-4507-9066-3EB2349505AE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196215"/>
    <xdr:sp macro="" textlink="">
      <xdr:nvSpPr>
        <xdr:cNvPr id="121" name="Text Box 27">
          <a:extLst>
            <a:ext uri="{FF2B5EF4-FFF2-40B4-BE49-F238E27FC236}">
              <a16:creationId xmlns:a16="http://schemas.microsoft.com/office/drawing/2014/main" id="{FD465AB9-6C53-4617-AF83-DDC44FAD0F1E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196215"/>
    <xdr:sp macro="" textlink="">
      <xdr:nvSpPr>
        <xdr:cNvPr id="122" name="Text Box 28">
          <a:extLst>
            <a:ext uri="{FF2B5EF4-FFF2-40B4-BE49-F238E27FC236}">
              <a16:creationId xmlns:a16="http://schemas.microsoft.com/office/drawing/2014/main" id="{6BA7E2FD-D7B9-458E-9335-646A2C0EBE30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1"/>
    <xdr:sp macro="" textlink="">
      <xdr:nvSpPr>
        <xdr:cNvPr id="123" name="Text Box 27">
          <a:extLst>
            <a:ext uri="{FF2B5EF4-FFF2-40B4-BE49-F238E27FC236}">
              <a16:creationId xmlns:a16="http://schemas.microsoft.com/office/drawing/2014/main" id="{2B097543-BFFA-4B27-B652-7C13B10FBC7F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4"/>
    <xdr:sp macro="" textlink="">
      <xdr:nvSpPr>
        <xdr:cNvPr id="124" name="Text Box 28">
          <a:extLst>
            <a:ext uri="{FF2B5EF4-FFF2-40B4-BE49-F238E27FC236}">
              <a16:creationId xmlns:a16="http://schemas.microsoft.com/office/drawing/2014/main" id="{4BC62B8E-1500-4587-8E3E-A34AFE221B0E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2"/>
    <xdr:sp macro="" textlink="">
      <xdr:nvSpPr>
        <xdr:cNvPr id="125" name="Text Box 27">
          <a:extLst>
            <a:ext uri="{FF2B5EF4-FFF2-40B4-BE49-F238E27FC236}">
              <a16:creationId xmlns:a16="http://schemas.microsoft.com/office/drawing/2014/main" id="{3E8E7C13-3C86-42AA-9FE2-0A9BE4E9BC99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2"/>
    <xdr:sp macro="" textlink="">
      <xdr:nvSpPr>
        <xdr:cNvPr id="126" name="Text Box 28">
          <a:extLst>
            <a:ext uri="{FF2B5EF4-FFF2-40B4-BE49-F238E27FC236}">
              <a16:creationId xmlns:a16="http://schemas.microsoft.com/office/drawing/2014/main" id="{334C3D3C-A99C-4FFF-95BF-5373ADFE4999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127" name="Text Box 25">
          <a:extLst>
            <a:ext uri="{FF2B5EF4-FFF2-40B4-BE49-F238E27FC236}">
              <a16:creationId xmlns:a16="http://schemas.microsoft.com/office/drawing/2014/main" id="{FC00750A-5C2F-406F-9CAF-AAAFA6A519C9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128" name="Text Box 26">
          <a:extLst>
            <a:ext uri="{FF2B5EF4-FFF2-40B4-BE49-F238E27FC236}">
              <a16:creationId xmlns:a16="http://schemas.microsoft.com/office/drawing/2014/main" id="{46FDEACC-46D4-4A19-9131-0A31E5B7F1AC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129" name="Text Box 27">
          <a:extLst>
            <a:ext uri="{FF2B5EF4-FFF2-40B4-BE49-F238E27FC236}">
              <a16:creationId xmlns:a16="http://schemas.microsoft.com/office/drawing/2014/main" id="{B345456C-140F-4070-9C9E-7CA2A5654AD6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130" name="Text Box 28">
          <a:extLst>
            <a:ext uri="{FF2B5EF4-FFF2-40B4-BE49-F238E27FC236}">
              <a16:creationId xmlns:a16="http://schemas.microsoft.com/office/drawing/2014/main" id="{A4C8938C-A31C-436E-87F7-5616CB17015F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131" name="Text Box 25">
          <a:extLst>
            <a:ext uri="{FF2B5EF4-FFF2-40B4-BE49-F238E27FC236}">
              <a16:creationId xmlns:a16="http://schemas.microsoft.com/office/drawing/2014/main" id="{A84430C9-9F94-46EB-9DC0-892A12643E8C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132" name="Text Box 26">
          <a:extLst>
            <a:ext uri="{FF2B5EF4-FFF2-40B4-BE49-F238E27FC236}">
              <a16:creationId xmlns:a16="http://schemas.microsoft.com/office/drawing/2014/main" id="{CCE153D7-1143-49F7-AD28-AE65173E8E96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133" name="Text Box 27">
          <a:extLst>
            <a:ext uri="{FF2B5EF4-FFF2-40B4-BE49-F238E27FC236}">
              <a16:creationId xmlns:a16="http://schemas.microsoft.com/office/drawing/2014/main" id="{AB4276BD-0B8C-4163-894E-79524925B48D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134" name="Text Box 28">
          <a:extLst>
            <a:ext uri="{FF2B5EF4-FFF2-40B4-BE49-F238E27FC236}">
              <a16:creationId xmlns:a16="http://schemas.microsoft.com/office/drawing/2014/main" id="{C4127C5D-C46D-45E0-BE91-16DD4EB4876E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135" name="Text Box 25">
          <a:extLst>
            <a:ext uri="{FF2B5EF4-FFF2-40B4-BE49-F238E27FC236}">
              <a16:creationId xmlns:a16="http://schemas.microsoft.com/office/drawing/2014/main" id="{DC956D68-54A6-4617-8760-7AC67FE932AC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136" name="Text Box 26">
          <a:extLst>
            <a:ext uri="{FF2B5EF4-FFF2-40B4-BE49-F238E27FC236}">
              <a16:creationId xmlns:a16="http://schemas.microsoft.com/office/drawing/2014/main" id="{19BB6C38-ADDD-4318-8C60-1BECCA4653E8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137" name="Text Box 27">
          <a:extLst>
            <a:ext uri="{FF2B5EF4-FFF2-40B4-BE49-F238E27FC236}">
              <a16:creationId xmlns:a16="http://schemas.microsoft.com/office/drawing/2014/main" id="{B694CE7D-BA49-40C3-9FEB-37BB8A32C9C5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138" name="Text Box 28">
          <a:extLst>
            <a:ext uri="{FF2B5EF4-FFF2-40B4-BE49-F238E27FC236}">
              <a16:creationId xmlns:a16="http://schemas.microsoft.com/office/drawing/2014/main" id="{E6F0769D-C794-41DE-B4F3-5480ACAD7398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139" name="Text Box 25">
          <a:extLst>
            <a:ext uri="{FF2B5EF4-FFF2-40B4-BE49-F238E27FC236}">
              <a16:creationId xmlns:a16="http://schemas.microsoft.com/office/drawing/2014/main" id="{752441BD-96EC-420F-BB36-C37E7EF96A2E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140" name="Text Box 26">
          <a:extLst>
            <a:ext uri="{FF2B5EF4-FFF2-40B4-BE49-F238E27FC236}">
              <a16:creationId xmlns:a16="http://schemas.microsoft.com/office/drawing/2014/main" id="{19C0A6E1-30FD-448D-9A9C-A96CC180EA77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141" name="Text Box 27">
          <a:extLst>
            <a:ext uri="{FF2B5EF4-FFF2-40B4-BE49-F238E27FC236}">
              <a16:creationId xmlns:a16="http://schemas.microsoft.com/office/drawing/2014/main" id="{CF4FA714-4CC0-4A0D-893B-E3F8C5AFD28E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142" name="Text Box 28">
          <a:extLst>
            <a:ext uri="{FF2B5EF4-FFF2-40B4-BE49-F238E27FC236}">
              <a16:creationId xmlns:a16="http://schemas.microsoft.com/office/drawing/2014/main" id="{DBF7696C-5068-4362-A350-EF0B8884CA3C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1"/>
    <xdr:sp macro="" textlink="">
      <xdr:nvSpPr>
        <xdr:cNvPr id="143" name="Text Box 27">
          <a:extLst>
            <a:ext uri="{FF2B5EF4-FFF2-40B4-BE49-F238E27FC236}">
              <a16:creationId xmlns:a16="http://schemas.microsoft.com/office/drawing/2014/main" id="{AD39C09B-7139-4B1A-A3EB-7F4D1ED20B51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4"/>
    <xdr:sp macro="" textlink="">
      <xdr:nvSpPr>
        <xdr:cNvPr id="144" name="Text Box 28">
          <a:extLst>
            <a:ext uri="{FF2B5EF4-FFF2-40B4-BE49-F238E27FC236}">
              <a16:creationId xmlns:a16="http://schemas.microsoft.com/office/drawing/2014/main" id="{CE12CB7A-95A4-4D89-9E89-B40D2C94CC9B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2"/>
    <xdr:sp macro="" textlink="">
      <xdr:nvSpPr>
        <xdr:cNvPr id="145" name="Text Box 27">
          <a:extLst>
            <a:ext uri="{FF2B5EF4-FFF2-40B4-BE49-F238E27FC236}">
              <a16:creationId xmlns:a16="http://schemas.microsoft.com/office/drawing/2014/main" id="{F327B63E-401C-4BEE-A028-D931F78FA997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2"/>
    <xdr:sp macro="" textlink="">
      <xdr:nvSpPr>
        <xdr:cNvPr id="146" name="Text Box 28">
          <a:extLst>
            <a:ext uri="{FF2B5EF4-FFF2-40B4-BE49-F238E27FC236}">
              <a16:creationId xmlns:a16="http://schemas.microsoft.com/office/drawing/2014/main" id="{58AC5D5C-FB80-464E-9401-1C5AB6645B24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147" name="Text Box 25">
          <a:extLst>
            <a:ext uri="{FF2B5EF4-FFF2-40B4-BE49-F238E27FC236}">
              <a16:creationId xmlns:a16="http://schemas.microsoft.com/office/drawing/2014/main" id="{D13266CF-CC42-4601-80E9-788DEE7807BD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148" name="Text Box 26">
          <a:extLst>
            <a:ext uri="{FF2B5EF4-FFF2-40B4-BE49-F238E27FC236}">
              <a16:creationId xmlns:a16="http://schemas.microsoft.com/office/drawing/2014/main" id="{ADEB98F4-AE8E-4CCC-B956-A99F3B3FB5B1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149" name="Text Box 27">
          <a:extLst>
            <a:ext uri="{FF2B5EF4-FFF2-40B4-BE49-F238E27FC236}">
              <a16:creationId xmlns:a16="http://schemas.microsoft.com/office/drawing/2014/main" id="{19BEA50C-112D-4BB5-8EA5-3EE30094729E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150" name="Text Box 28">
          <a:extLst>
            <a:ext uri="{FF2B5EF4-FFF2-40B4-BE49-F238E27FC236}">
              <a16:creationId xmlns:a16="http://schemas.microsoft.com/office/drawing/2014/main" id="{7D1F9830-D23D-46BB-B3EB-C8A672343133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151" name="Text Box 25">
          <a:extLst>
            <a:ext uri="{FF2B5EF4-FFF2-40B4-BE49-F238E27FC236}">
              <a16:creationId xmlns:a16="http://schemas.microsoft.com/office/drawing/2014/main" id="{6505E7F4-82F1-4478-B556-535592677417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152" name="Text Box 26">
          <a:extLst>
            <a:ext uri="{FF2B5EF4-FFF2-40B4-BE49-F238E27FC236}">
              <a16:creationId xmlns:a16="http://schemas.microsoft.com/office/drawing/2014/main" id="{7BF0E6B5-7CBA-43DB-A02C-0CDA8CE9A4AD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153" name="Text Box 27">
          <a:extLst>
            <a:ext uri="{FF2B5EF4-FFF2-40B4-BE49-F238E27FC236}">
              <a16:creationId xmlns:a16="http://schemas.microsoft.com/office/drawing/2014/main" id="{646F21B1-CC3F-40C5-8BC9-3589696E8101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154" name="Text Box 28">
          <a:extLst>
            <a:ext uri="{FF2B5EF4-FFF2-40B4-BE49-F238E27FC236}">
              <a16:creationId xmlns:a16="http://schemas.microsoft.com/office/drawing/2014/main" id="{F4587B8F-E254-46AF-B1F6-A0799721FEE7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155" name="Text Box 25">
          <a:extLst>
            <a:ext uri="{FF2B5EF4-FFF2-40B4-BE49-F238E27FC236}">
              <a16:creationId xmlns:a16="http://schemas.microsoft.com/office/drawing/2014/main" id="{5181626E-7310-41FA-8A2D-9BBBEAC64A2B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156" name="Text Box 26">
          <a:extLst>
            <a:ext uri="{FF2B5EF4-FFF2-40B4-BE49-F238E27FC236}">
              <a16:creationId xmlns:a16="http://schemas.microsoft.com/office/drawing/2014/main" id="{3673E566-0125-41F1-B959-732C0400FDB3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157" name="Text Box 27">
          <a:extLst>
            <a:ext uri="{FF2B5EF4-FFF2-40B4-BE49-F238E27FC236}">
              <a16:creationId xmlns:a16="http://schemas.microsoft.com/office/drawing/2014/main" id="{45C9B324-40EB-414A-8F01-383953E03D78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158" name="Text Box 28">
          <a:extLst>
            <a:ext uri="{FF2B5EF4-FFF2-40B4-BE49-F238E27FC236}">
              <a16:creationId xmlns:a16="http://schemas.microsoft.com/office/drawing/2014/main" id="{77894299-5421-4B7D-A85C-5F9D50921F74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159" name="Text Box 25">
          <a:extLst>
            <a:ext uri="{FF2B5EF4-FFF2-40B4-BE49-F238E27FC236}">
              <a16:creationId xmlns:a16="http://schemas.microsoft.com/office/drawing/2014/main" id="{BF0DFD26-FF3E-42DE-BA3C-6718C9AE742C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160" name="Text Box 26">
          <a:extLst>
            <a:ext uri="{FF2B5EF4-FFF2-40B4-BE49-F238E27FC236}">
              <a16:creationId xmlns:a16="http://schemas.microsoft.com/office/drawing/2014/main" id="{2A0AFC66-12C8-4D6B-A418-4D3EC49ADD3B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161" name="Text Box 27">
          <a:extLst>
            <a:ext uri="{FF2B5EF4-FFF2-40B4-BE49-F238E27FC236}">
              <a16:creationId xmlns:a16="http://schemas.microsoft.com/office/drawing/2014/main" id="{11BE070A-284B-4E55-8AA2-670A9D913D7F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365760</xdr:colOff>
      <xdr:row>13</xdr:row>
      <xdr:rowOff>160020</xdr:rowOff>
    </xdr:from>
    <xdr:ext cx="76200" cy="196215"/>
    <xdr:sp macro="" textlink="">
      <xdr:nvSpPr>
        <xdr:cNvPr id="162" name="Text Box 28">
          <a:extLst>
            <a:ext uri="{FF2B5EF4-FFF2-40B4-BE49-F238E27FC236}">
              <a16:creationId xmlns:a16="http://schemas.microsoft.com/office/drawing/2014/main" id="{1361357A-C410-40AB-9156-A9D02B665527}"/>
            </a:ext>
          </a:extLst>
        </xdr:cNvPr>
        <xdr:cNvSpPr txBox="1">
          <a:spLocks noChangeArrowheads="1"/>
        </xdr:cNvSpPr>
      </xdr:nvSpPr>
      <xdr:spPr bwMode="auto">
        <a:xfrm>
          <a:off x="11338560" y="21717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1"/>
    <xdr:sp macro="" textlink="">
      <xdr:nvSpPr>
        <xdr:cNvPr id="163" name="Text Box 27">
          <a:extLst>
            <a:ext uri="{FF2B5EF4-FFF2-40B4-BE49-F238E27FC236}">
              <a16:creationId xmlns:a16="http://schemas.microsoft.com/office/drawing/2014/main" id="{339CD309-B95F-4B2C-8824-DD43CC397DBC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4"/>
    <xdr:sp macro="" textlink="">
      <xdr:nvSpPr>
        <xdr:cNvPr id="164" name="Text Box 28">
          <a:extLst>
            <a:ext uri="{FF2B5EF4-FFF2-40B4-BE49-F238E27FC236}">
              <a16:creationId xmlns:a16="http://schemas.microsoft.com/office/drawing/2014/main" id="{7B2A289D-2D71-4165-978A-B17B77847F3A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2"/>
    <xdr:sp macro="" textlink="">
      <xdr:nvSpPr>
        <xdr:cNvPr id="165" name="Text Box 27">
          <a:extLst>
            <a:ext uri="{FF2B5EF4-FFF2-40B4-BE49-F238E27FC236}">
              <a16:creationId xmlns:a16="http://schemas.microsoft.com/office/drawing/2014/main" id="{8D7453DD-D21F-4AD2-B1C2-7EFE0B8A91A3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2"/>
    <xdr:sp macro="" textlink="">
      <xdr:nvSpPr>
        <xdr:cNvPr id="166" name="Text Box 28">
          <a:extLst>
            <a:ext uri="{FF2B5EF4-FFF2-40B4-BE49-F238E27FC236}">
              <a16:creationId xmlns:a16="http://schemas.microsoft.com/office/drawing/2014/main" id="{5B9B853C-4829-4505-A3A1-612B3E7CA1F8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167" name="Text Box 25">
          <a:extLst>
            <a:ext uri="{FF2B5EF4-FFF2-40B4-BE49-F238E27FC236}">
              <a16:creationId xmlns:a16="http://schemas.microsoft.com/office/drawing/2014/main" id="{17FD3AA6-585B-498C-8E09-003062C501FF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168" name="Text Box 26">
          <a:extLst>
            <a:ext uri="{FF2B5EF4-FFF2-40B4-BE49-F238E27FC236}">
              <a16:creationId xmlns:a16="http://schemas.microsoft.com/office/drawing/2014/main" id="{249A847C-DCBC-4818-81CF-40E29B87A78D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169" name="Text Box 27">
          <a:extLst>
            <a:ext uri="{FF2B5EF4-FFF2-40B4-BE49-F238E27FC236}">
              <a16:creationId xmlns:a16="http://schemas.microsoft.com/office/drawing/2014/main" id="{50157204-59B3-4EA7-A322-AAEA2A8A4305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170" name="Text Box 28">
          <a:extLst>
            <a:ext uri="{FF2B5EF4-FFF2-40B4-BE49-F238E27FC236}">
              <a16:creationId xmlns:a16="http://schemas.microsoft.com/office/drawing/2014/main" id="{3BD4CA96-8172-4267-ABA7-683AF77B59B7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171" name="Text Box 25">
          <a:extLst>
            <a:ext uri="{FF2B5EF4-FFF2-40B4-BE49-F238E27FC236}">
              <a16:creationId xmlns:a16="http://schemas.microsoft.com/office/drawing/2014/main" id="{DD6645F2-EBCB-4C97-AD72-E1860F6F51DF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172" name="Text Box 26">
          <a:extLst>
            <a:ext uri="{FF2B5EF4-FFF2-40B4-BE49-F238E27FC236}">
              <a16:creationId xmlns:a16="http://schemas.microsoft.com/office/drawing/2014/main" id="{960CB29B-2634-4B9C-9EB4-1FEA7FA82D8A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173" name="Text Box 27">
          <a:extLst>
            <a:ext uri="{FF2B5EF4-FFF2-40B4-BE49-F238E27FC236}">
              <a16:creationId xmlns:a16="http://schemas.microsoft.com/office/drawing/2014/main" id="{BE1B2669-064B-4C46-A199-CE44023A77A7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174" name="Text Box 28">
          <a:extLst>
            <a:ext uri="{FF2B5EF4-FFF2-40B4-BE49-F238E27FC236}">
              <a16:creationId xmlns:a16="http://schemas.microsoft.com/office/drawing/2014/main" id="{BD217A98-EFC6-464D-A9FC-CEA0DDABF092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175" name="Text Box 25">
          <a:extLst>
            <a:ext uri="{FF2B5EF4-FFF2-40B4-BE49-F238E27FC236}">
              <a16:creationId xmlns:a16="http://schemas.microsoft.com/office/drawing/2014/main" id="{08929F46-4DFD-4E05-833D-596C11AB37A7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176" name="Text Box 26">
          <a:extLst>
            <a:ext uri="{FF2B5EF4-FFF2-40B4-BE49-F238E27FC236}">
              <a16:creationId xmlns:a16="http://schemas.microsoft.com/office/drawing/2014/main" id="{1757C83F-3801-4B5E-BB0F-88877CF55531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177" name="Text Box 27">
          <a:extLst>
            <a:ext uri="{FF2B5EF4-FFF2-40B4-BE49-F238E27FC236}">
              <a16:creationId xmlns:a16="http://schemas.microsoft.com/office/drawing/2014/main" id="{ED9E750F-4178-41B2-A9EF-7BD4EB526E74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178" name="Text Box 28">
          <a:extLst>
            <a:ext uri="{FF2B5EF4-FFF2-40B4-BE49-F238E27FC236}">
              <a16:creationId xmlns:a16="http://schemas.microsoft.com/office/drawing/2014/main" id="{675C7071-5D74-41F3-9456-078C575B3FC0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179" name="Text Box 25">
          <a:extLst>
            <a:ext uri="{FF2B5EF4-FFF2-40B4-BE49-F238E27FC236}">
              <a16:creationId xmlns:a16="http://schemas.microsoft.com/office/drawing/2014/main" id="{504A4C3E-6F54-4018-95F4-C22DFC2E6E2C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180" name="Text Box 26">
          <a:extLst>
            <a:ext uri="{FF2B5EF4-FFF2-40B4-BE49-F238E27FC236}">
              <a16:creationId xmlns:a16="http://schemas.microsoft.com/office/drawing/2014/main" id="{756CB6F6-A681-46B5-89E5-85C9D3402D6D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181" name="Text Box 27">
          <a:extLst>
            <a:ext uri="{FF2B5EF4-FFF2-40B4-BE49-F238E27FC236}">
              <a16:creationId xmlns:a16="http://schemas.microsoft.com/office/drawing/2014/main" id="{37A5C849-69D0-4D72-9EB9-6768E7E3A2DC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182" name="Text Box 28">
          <a:extLst>
            <a:ext uri="{FF2B5EF4-FFF2-40B4-BE49-F238E27FC236}">
              <a16:creationId xmlns:a16="http://schemas.microsoft.com/office/drawing/2014/main" id="{1870E83B-1814-4854-B84D-D810D6E8EA0B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15</xdr:row>
      <xdr:rowOff>0</xdr:rowOff>
    </xdr:from>
    <xdr:ext cx="76200" cy="264201"/>
    <xdr:sp macro="" textlink="">
      <xdr:nvSpPr>
        <xdr:cNvPr id="183" name="Text Box 27">
          <a:extLst>
            <a:ext uri="{FF2B5EF4-FFF2-40B4-BE49-F238E27FC236}">
              <a16:creationId xmlns:a16="http://schemas.microsoft.com/office/drawing/2014/main" id="{FF5E10A9-6926-4D69-B98D-39240D22585D}"/>
            </a:ext>
          </a:extLst>
        </xdr:cNvPr>
        <xdr:cNvSpPr txBox="1">
          <a:spLocks noChangeArrowheads="1"/>
        </xdr:cNvSpPr>
      </xdr:nvSpPr>
      <xdr:spPr bwMode="auto">
        <a:xfrm>
          <a:off x="11582400" y="237744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15</xdr:row>
      <xdr:rowOff>0</xdr:rowOff>
    </xdr:from>
    <xdr:ext cx="76200" cy="264204"/>
    <xdr:sp macro="" textlink="">
      <xdr:nvSpPr>
        <xdr:cNvPr id="184" name="Text Box 28">
          <a:extLst>
            <a:ext uri="{FF2B5EF4-FFF2-40B4-BE49-F238E27FC236}">
              <a16:creationId xmlns:a16="http://schemas.microsoft.com/office/drawing/2014/main" id="{C4E8A119-0651-41EB-9F8E-C0AD5617DAE4}"/>
            </a:ext>
          </a:extLst>
        </xdr:cNvPr>
        <xdr:cNvSpPr txBox="1">
          <a:spLocks noChangeArrowheads="1"/>
        </xdr:cNvSpPr>
      </xdr:nvSpPr>
      <xdr:spPr bwMode="auto">
        <a:xfrm>
          <a:off x="11582400" y="237744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15</xdr:row>
      <xdr:rowOff>0</xdr:rowOff>
    </xdr:from>
    <xdr:ext cx="76200" cy="264202"/>
    <xdr:sp macro="" textlink="">
      <xdr:nvSpPr>
        <xdr:cNvPr id="185" name="Text Box 27">
          <a:extLst>
            <a:ext uri="{FF2B5EF4-FFF2-40B4-BE49-F238E27FC236}">
              <a16:creationId xmlns:a16="http://schemas.microsoft.com/office/drawing/2014/main" id="{5408C094-3D56-47ED-BD23-997B4F734F3B}"/>
            </a:ext>
          </a:extLst>
        </xdr:cNvPr>
        <xdr:cNvSpPr txBox="1">
          <a:spLocks noChangeArrowheads="1"/>
        </xdr:cNvSpPr>
      </xdr:nvSpPr>
      <xdr:spPr bwMode="auto">
        <a:xfrm>
          <a:off x="115824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15</xdr:row>
      <xdr:rowOff>0</xdr:rowOff>
    </xdr:from>
    <xdr:ext cx="76200" cy="264202"/>
    <xdr:sp macro="" textlink="">
      <xdr:nvSpPr>
        <xdr:cNvPr id="186" name="Text Box 28">
          <a:extLst>
            <a:ext uri="{FF2B5EF4-FFF2-40B4-BE49-F238E27FC236}">
              <a16:creationId xmlns:a16="http://schemas.microsoft.com/office/drawing/2014/main" id="{AD1420FC-4AE0-4F23-9AF5-3C84F4EDB199}"/>
            </a:ext>
          </a:extLst>
        </xdr:cNvPr>
        <xdr:cNvSpPr txBox="1">
          <a:spLocks noChangeArrowheads="1"/>
        </xdr:cNvSpPr>
      </xdr:nvSpPr>
      <xdr:spPr bwMode="auto">
        <a:xfrm>
          <a:off x="115824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15</xdr:row>
      <xdr:rowOff>0</xdr:rowOff>
    </xdr:from>
    <xdr:ext cx="76200" cy="300486"/>
    <xdr:sp macro="" textlink="">
      <xdr:nvSpPr>
        <xdr:cNvPr id="187" name="Text Box 25">
          <a:extLst>
            <a:ext uri="{FF2B5EF4-FFF2-40B4-BE49-F238E27FC236}">
              <a16:creationId xmlns:a16="http://schemas.microsoft.com/office/drawing/2014/main" id="{3122A017-0C26-4776-97BF-495D12AE4B5F}"/>
            </a:ext>
          </a:extLst>
        </xdr:cNvPr>
        <xdr:cNvSpPr txBox="1">
          <a:spLocks noChangeArrowheads="1"/>
        </xdr:cNvSpPr>
      </xdr:nvSpPr>
      <xdr:spPr bwMode="auto">
        <a:xfrm>
          <a:off x="115824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15</xdr:row>
      <xdr:rowOff>0</xdr:rowOff>
    </xdr:from>
    <xdr:ext cx="76200" cy="300486"/>
    <xdr:sp macro="" textlink="">
      <xdr:nvSpPr>
        <xdr:cNvPr id="188" name="Text Box 26">
          <a:extLst>
            <a:ext uri="{FF2B5EF4-FFF2-40B4-BE49-F238E27FC236}">
              <a16:creationId xmlns:a16="http://schemas.microsoft.com/office/drawing/2014/main" id="{48A568AD-AE8D-4071-B400-9A2959DD78E6}"/>
            </a:ext>
          </a:extLst>
        </xdr:cNvPr>
        <xdr:cNvSpPr txBox="1">
          <a:spLocks noChangeArrowheads="1"/>
        </xdr:cNvSpPr>
      </xdr:nvSpPr>
      <xdr:spPr bwMode="auto">
        <a:xfrm>
          <a:off x="115824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15</xdr:row>
      <xdr:rowOff>0</xdr:rowOff>
    </xdr:from>
    <xdr:ext cx="76200" cy="300486"/>
    <xdr:sp macro="" textlink="">
      <xdr:nvSpPr>
        <xdr:cNvPr id="189" name="Text Box 27">
          <a:extLst>
            <a:ext uri="{FF2B5EF4-FFF2-40B4-BE49-F238E27FC236}">
              <a16:creationId xmlns:a16="http://schemas.microsoft.com/office/drawing/2014/main" id="{CC4CE09D-62C2-431D-939B-232FB2BAD788}"/>
            </a:ext>
          </a:extLst>
        </xdr:cNvPr>
        <xdr:cNvSpPr txBox="1">
          <a:spLocks noChangeArrowheads="1"/>
        </xdr:cNvSpPr>
      </xdr:nvSpPr>
      <xdr:spPr bwMode="auto">
        <a:xfrm>
          <a:off x="115824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15</xdr:row>
      <xdr:rowOff>0</xdr:rowOff>
    </xdr:from>
    <xdr:ext cx="76200" cy="300486"/>
    <xdr:sp macro="" textlink="">
      <xdr:nvSpPr>
        <xdr:cNvPr id="190" name="Text Box 28">
          <a:extLst>
            <a:ext uri="{FF2B5EF4-FFF2-40B4-BE49-F238E27FC236}">
              <a16:creationId xmlns:a16="http://schemas.microsoft.com/office/drawing/2014/main" id="{CACC044F-62C0-441F-9954-72BB50290C77}"/>
            </a:ext>
          </a:extLst>
        </xdr:cNvPr>
        <xdr:cNvSpPr txBox="1">
          <a:spLocks noChangeArrowheads="1"/>
        </xdr:cNvSpPr>
      </xdr:nvSpPr>
      <xdr:spPr bwMode="auto">
        <a:xfrm>
          <a:off x="115824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15</xdr:row>
      <xdr:rowOff>0</xdr:rowOff>
    </xdr:from>
    <xdr:ext cx="76200" cy="281436"/>
    <xdr:sp macro="" textlink="">
      <xdr:nvSpPr>
        <xdr:cNvPr id="191" name="Text Box 25">
          <a:extLst>
            <a:ext uri="{FF2B5EF4-FFF2-40B4-BE49-F238E27FC236}">
              <a16:creationId xmlns:a16="http://schemas.microsoft.com/office/drawing/2014/main" id="{B47C7E66-A1B1-47DB-A46C-32DE293932B3}"/>
            </a:ext>
          </a:extLst>
        </xdr:cNvPr>
        <xdr:cNvSpPr txBox="1">
          <a:spLocks noChangeArrowheads="1"/>
        </xdr:cNvSpPr>
      </xdr:nvSpPr>
      <xdr:spPr bwMode="auto">
        <a:xfrm>
          <a:off x="115824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15</xdr:row>
      <xdr:rowOff>0</xdr:rowOff>
    </xdr:from>
    <xdr:ext cx="76200" cy="281436"/>
    <xdr:sp macro="" textlink="">
      <xdr:nvSpPr>
        <xdr:cNvPr id="192" name="Text Box 26">
          <a:extLst>
            <a:ext uri="{FF2B5EF4-FFF2-40B4-BE49-F238E27FC236}">
              <a16:creationId xmlns:a16="http://schemas.microsoft.com/office/drawing/2014/main" id="{E0C8B6AB-7B9F-4DAD-A1A8-DA0D3A8D82A1}"/>
            </a:ext>
          </a:extLst>
        </xdr:cNvPr>
        <xdr:cNvSpPr txBox="1">
          <a:spLocks noChangeArrowheads="1"/>
        </xdr:cNvSpPr>
      </xdr:nvSpPr>
      <xdr:spPr bwMode="auto">
        <a:xfrm>
          <a:off x="115824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15</xdr:row>
      <xdr:rowOff>0</xdr:rowOff>
    </xdr:from>
    <xdr:ext cx="76200" cy="281436"/>
    <xdr:sp macro="" textlink="">
      <xdr:nvSpPr>
        <xdr:cNvPr id="193" name="Text Box 27">
          <a:extLst>
            <a:ext uri="{FF2B5EF4-FFF2-40B4-BE49-F238E27FC236}">
              <a16:creationId xmlns:a16="http://schemas.microsoft.com/office/drawing/2014/main" id="{04278862-10CE-48F4-93B7-46B8314045F4}"/>
            </a:ext>
          </a:extLst>
        </xdr:cNvPr>
        <xdr:cNvSpPr txBox="1">
          <a:spLocks noChangeArrowheads="1"/>
        </xdr:cNvSpPr>
      </xdr:nvSpPr>
      <xdr:spPr bwMode="auto">
        <a:xfrm>
          <a:off x="115824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15</xdr:row>
      <xdr:rowOff>0</xdr:rowOff>
    </xdr:from>
    <xdr:ext cx="76200" cy="41406"/>
    <xdr:sp macro="" textlink="">
      <xdr:nvSpPr>
        <xdr:cNvPr id="194" name="Text Box 26">
          <a:extLst>
            <a:ext uri="{FF2B5EF4-FFF2-40B4-BE49-F238E27FC236}">
              <a16:creationId xmlns:a16="http://schemas.microsoft.com/office/drawing/2014/main" id="{52657096-4443-4D7B-85B9-DEBBE90C68C1}"/>
            </a:ext>
          </a:extLst>
        </xdr:cNvPr>
        <xdr:cNvSpPr txBox="1">
          <a:spLocks noChangeArrowheads="1"/>
        </xdr:cNvSpPr>
      </xdr:nvSpPr>
      <xdr:spPr bwMode="auto">
        <a:xfrm>
          <a:off x="11582400" y="2377440"/>
          <a:ext cx="76200" cy="414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15</xdr:row>
      <xdr:rowOff>0</xdr:rowOff>
    </xdr:from>
    <xdr:ext cx="76200" cy="196215"/>
    <xdr:sp macro="" textlink="">
      <xdr:nvSpPr>
        <xdr:cNvPr id="195" name="Text Box 25">
          <a:extLst>
            <a:ext uri="{FF2B5EF4-FFF2-40B4-BE49-F238E27FC236}">
              <a16:creationId xmlns:a16="http://schemas.microsoft.com/office/drawing/2014/main" id="{4C5526EE-F5EC-4D54-AE24-61FB832A3081}"/>
            </a:ext>
          </a:extLst>
        </xdr:cNvPr>
        <xdr:cNvSpPr txBox="1">
          <a:spLocks noChangeArrowheads="1"/>
        </xdr:cNvSpPr>
      </xdr:nvSpPr>
      <xdr:spPr bwMode="auto">
        <a:xfrm>
          <a:off x="115824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15</xdr:row>
      <xdr:rowOff>0</xdr:rowOff>
    </xdr:from>
    <xdr:ext cx="76200" cy="196215"/>
    <xdr:sp macro="" textlink="">
      <xdr:nvSpPr>
        <xdr:cNvPr id="196" name="Text Box 26">
          <a:extLst>
            <a:ext uri="{FF2B5EF4-FFF2-40B4-BE49-F238E27FC236}">
              <a16:creationId xmlns:a16="http://schemas.microsoft.com/office/drawing/2014/main" id="{5C42B59E-DAE6-482B-9E92-35212C235F92}"/>
            </a:ext>
          </a:extLst>
        </xdr:cNvPr>
        <xdr:cNvSpPr txBox="1">
          <a:spLocks noChangeArrowheads="1"/>
        </xdr:cNvSpPr>
      </xdr:nvSpPr>
      <xdr:spPr bwMode="auto">
        <a:xfrm>
          <a:off x="115824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15</xdr:row>
      <xdr:rowOff>0</xdr:rowOff>
    </xdr:from>
    <xdr:ext cx="76200" cy="196215"/>
    <xdr:sp macro="" textlink="">
      <xdr:nvSpPr>
        <xdr:cNvPr id="197" name="Text Box 27">
          <a:extLst>
            <a:ext uri="{FF2B5EF4-FFF2-40B4-BE49-F238E27FC236}">
              <a16:creationId xmlns:a16="http://schemas.microsoft.com/office/drawing/2014/main" id="{112865D8-DA2A-4C3E-B9F6-8CB26EA34FDF}"/>
            </a:ext>
          </a:extLst>
        </xdr:cNvPr>
        <xdr:cNvSpPr txBox="1">
          <a:spLocks noChangeArrowheads="1"/>
        </xdr:cNvSpPr>
      </xdr:nvSpPr>
      <xdr:spPr bwMode="auto">
        <a:xfrm>
          <a:off x="115824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15</xdr:row>
      <xdr:rowOff>0</xdr:rowOff>
    </xdr:from>
    <xdr:ext cx="76200" cy="196215"/>
    <xdr:sp macro="" textlink="">
      <xdr:nvSpPr>
        <xdr:cNvPr id="198" name="Text Box 28">
          <a:extLst>
            <a:ext uri="{FF2B5EF4-FFF2-40B4-BE49-F238E27FC236}">
              <a16:creationId xmlns:a16="http://schemas.microsoft.com/office/drawing/2014/main" id="{973B6EB5-A05E-4364-9192-903003F35784}"/>
            </a:ext>
          </a:extLst>
        </xdr:cNvPr>
        <xdr:cNvSpPr txBox="1">
          <a:spLocks noChangeArrowheads="1"/>
        </xdr:cNvSpPr>
      </xdr:nvSpPr>
      <xdr:spPr bwMode="auto">
        <a:xfrm>
          <a:off x="115824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25978</xdr:colOff>
      <xdr:row>15</xdr:row>
      <xdr:rowOff>0</xdr:rowOff>
    </xdr:from>
    <xdr:ext cx="76200" cy="196215"/>
    <xdr:sp macro="" textlink="">
      <xdr:nvSpPr>
        <xdr:cNvPr id="199" name="Text Box 25">
          <a:extLst>
            <a:ext uri="{FF2B5EF4-FFF2-40B4-BE49-F238E27FC236}">
              <a16:creationId xmlns:a16="http://schemas.microsoft.com/office/drawing/2014/main" id="{356A150A-9B2C-46E2-9C70-34F4C406E83E}"/>
            </a:ext>
          </a:extLst>
        </xdr:cNvPr>
        <xdr:cNvSpPr txBox="1">
          <a:spLocks noChangeArrowheads="1"/>
        </xdr:cNvSpPr>
      </xdr:nvSpPr>
      <xdr:spPr bwMode="auto">
        <a:xfrm>
          <a:off x="11608378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15</xdr:row>
      <xdr:rowOff>0</xdr:rowOff>
    </xdr:from>
    <xdr:ext cx="76200" cy="264201"/>
    <xdr:sp macro="" textlink="">
      <xdr:nvSpPr>
        <xdr:cNvPr id="200" name="Text Box 27">
          <a:extLst>
            <a:ext uri="{FF2B5EF4-FFF2-40B4-BE49-F238E27FC236}">
              <a16:creationId xmlns:a16="http://schemas.microsoft.com/office/drawing/2014/main" id="{71669E57-0DAD-493A-92A4-2172F8932B53}"/>
            </a:ext>
          </a:extLst>
        </xdr:cNvPr>
        <xdr:cNvSpPr txBox="1">
          <a:spLocks noChangeArrowheads="1"/>
        </xdr:cNvSpPr>
      </xdr:nvSpPr>
      <xdr:spPr bwMode="auto">
        <a:xfrm>
          <a:off x="18897600" y="237744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15</xdr:row>
      <xdr:rowOff>0</xdr:rowOff>
    </xdr:from>
    <xdr:ext cx="76200" cy="264204"/>
    <xdr:sp macro="" textlink="">
      <xdr:nvSpPr>
        <xdr:cNvPr id="201" name="Text Box 28">
          <a:extLst>
            <a:ext uri="{FF2B5EF4-FFF2-40B4-BE49-F238E27FC236}">
              <a16:creationId xmlns:a16="http://schemas.microsoft.com/office/drawing/2014/main" id="{EC9611C6-711D-41DD-8F33-1456DAD57473}"/>
            </a:ext>
          </a:extLst>
        </xdr:cNvPr>
        <xdr:cNvSpPr txBox="1">
          <a:spLocks noChangeArrowheads="1"/>
        </xdr:cNvSpPr>
      </xdr:nvSpPr>
      <xdr:spPr bwMode="auto">
        <a:xfrm>
          <a:off x="18897600" y="237744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15</xdr:row>
      <xdr:rowOff>0</xdr:rowOff>
    </xdr:from>
    <xdr:ext cx="76200" cy="264202"/>
    <xdr:sp macro="" textlink="">
      <xdr:nvSpPr>
        <xdr:cNvPr id="202" name="Text Box 27">
          <a:extLst>
            <a:ext uri="{FF2B5EF4-FFF2-40B4-BE49-F238E27FC236}">
              <a16:creationId xmlns:a16="http://schemas.microsoft.com/office/drawing/2014/main" id="{7EA92423-1F7A-4DB3-8775-079A195CEF48}"/>
            </a:ext>
          </a:extLst>
        </xdr:cNvPr>
        <xdr:cNvSpPr txBox="1">
          <a:spLocks noChangeArrowheads="1"/>
        </xdr:cNvSpPr>
      </xdr:nvSpPr>
      <xdr:spPr bwMode="auto">
        <a:xfrm>
          <a:off x="188976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15</xdr:row>
      <xdr:rowOff>0</xdr:rowOff>
    </xdr:from>
    <xdr:ext cx="76200" cy="264202"/>
    <xdr:sp macro="" textlink="">
      <xdr:nvSpPr>
        <xdr:cNvPr id="203" name="Text Box 28">
          <a:extLst>
            <a:ext uri="{FF2B5EF4-FFF2-40B4-BE49-F238E27FC236}">
              <a16:creationId xmlns:a16="http://schemas.microsoft.com/office/drawing/2014/main" id="{FA52B572-5463-44AB-946D-4DC29A88A082}"/>
            </a:ext>
          </a:extLst>
        </xdr:cNvPr>
        <xdr:cNvSpPr txBox="1">
          <a:spLocks noChangeArrowheads="1"/>
        </xdr:cNvSpPr>
      </xdr:nvSpPr>
      <xdr:spPr bwMode="auto">
        <a:xfrm>
          <a:off x="188976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15</xdr:row>
      <xdr:rowOff>0</xdr:rowOff>
    </xdr:from>
    <xdr:ext cx="76200" cy="300486"/>
    <xdr:sp macro="" textlink="">
      <xdr:nvSpPr>
        <xdr:cNvPr id="204" name="Text Box 25">
          <a:extLst>
            <a:ext uri="{FF2B5EF4-FFF2-40B4-BE49-F238E27FC236}">
              <a16:creationId xmlns:a16="http://schemas.microsoft.com/office/drawing/2014/main" id="{E766A5FE-865F-4E24-924A-D58FF594BB40}"/>
            </a:ext>
          </a:extLst>
        </xdr:cNvPr>
        <xdr:cNvSpPr txBox="1">
          <a:spLocks noChangeArrowheads="1"/>
        </xdr:cNvSpPr>
      </xdr:nvSpPr>
      <xdr:spPr bwMode="auto">
        <a:xfrm>
          <a:off x="1889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15</xdr:row>
      <xdr:rowOff>0</xdr:rowOff>
    </xdr:from>
    <xdr:ext cx="76200" cy="300486"/>
    <xdr:sp macro="" textlink="">
      <xdr:nvSpPr>
        <xdr:cNvPr id="205" name="Text Box 26">
          <a:extLst>
            <a:ext uri="{FF2B5EF4-FFF2-40B4-BE49-F238E27FC236}">
              <a16:creationId xmlns:a16="http://schemas.microsoft.com/office/drawing/2014/main" id="{8C054858-4476-4E39-81E3-096A61B81230}"/>
            </a:ext>
          </a:extLst>
        </xdr:cNvPr>
        <xdr:cNvSpPr txBox="1">
          <a:spLocks noChangeArrowheads="1"/>
        </xdr:cNvSpPr>
      </xdr:nvSpPr>
      <xdr:spPr bwMode="auto">
        <a:xfrm>
          <a:off x="1889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15</xdr:row>
      <xdr:rowOff>0</xdr:rowOff>
    </xdr:from>
    <xdr:ext cx="76200" cy="300486"/>
    <xdr:sp macro="" textlink="">
      <xdr:nvSpPr>
        <xdr:cNvPr id="206" name="Text Box 27">
          <a:extLst>
            <a:ext uri="{FF2B5EF4-FFF2-40B4-BE49-F238E27FC236}">
              <a16:creationId xmlns:a16="http://schemas.microsoft.com/office/drawing/2014/main" id="{537DFE41-F566-4D46-BA14-7CDF5E59AFBB}"/>
            </a:ext>
          </a:extLst>
        </xdr:cNvPr>
        <xdr:cNvSpPr txBox="1">
          <a:spLocks noChangeArrowheads="1"/>
        </xdr:cNvSpPr>
      </xdr:nvSpPr>
      <xdr:spPr bwMode="auto">
        <a:xfrm>
          <a:off x="1889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15</xdr:row>
      <xdr:rowOff>0</xdr:rowOff>
    </xdr:from>
    <xdr:ext cx="76200" cy="300486"/>
    <xdr:sp macro="" textlink="">
      <xdr:nvSpPr>
        <xdr:cNvPr id="207" name="Text Box 28">
          <a:extLst>
            <a:ext uri="{FF2B5EF4-FFF2-40B4-BE49-F238E27FC236}">
              <a16:creationId xmlns:a16="http://schemas.microsoft.com/office/drawing/2014/main" id="{64680CB9-20F4-4603-888B-C4077CBC94AE}"/>
            </a:ext>
          </a:extLst>
        </xdr:cNvPr>
        <xdr:cNvSpPr txBox="1">
          <a:spLocks noChangeArrowheads="1"/>
        </xdr:cNvSpPr>
      </xdr:nvSpPr>
      <xdr:spPr bwMode="auto">
        <a:xfrm>
          <a:off x="1889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15</xdr:row>
      <xdr:rowOff>0</xdr:rowOff>
    </xdr:from>
    <xdr:ext cx="76200" cy="281436"/>
    <xdr:sp macro="" textlink="">
      <xdr:nvSpPr>
        <xdr:cNvPr id="208" name="Text Box 25">
          <a:extLst>
            <a:ext uri="{FF2B5EF4-FFF2-40B4-BE49-F238E27FC236}">
              <a16:creationId xmlns:a16="http://schemas.microsoft.com/office/drawing/2014/main" id="{953A6A53-9E80-4896-940B-C92326154A4A}"/>
            </a:ext>
          </a:extLst>
        </xdr:cNvPr>
        <xdr:cNvSpPr txBox="1">
          <a:spLocks noChangeArrowheads="1"/>
        </xdr:cNvSpPr>
      </xdr:nvSpPr>
      <xdr:spPr bwMode="auto">
        <a:xfrm>
          <a:off x="1889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15</xdr:row>
      <xdr:rowOff>0</xdr:rowOff>
    </xdr:from>
    <xdr:ext cx="76200" cy="281436"/>
    <xdr:sp macro="" textlink="">
      <xdr:nvSpPr>
        <xdr:cNvPr id="209" name="Text Box 26">
          <a:extLst>
            <a:ext uri="{FF2B5EF4-FFF2-40B4-BE49-F238E27FC236}">
              <a16:creationId xmlns:a16="http://schemas.microsoft.com/office/drawing/2014/main" id="{DD903141-158B-48D2-A7A7-6101973E4F45}"/>
            </a:ext>
          </a:extLst>
        </xdr:cNvPr>
        <xdr:cNvSpPr txBox="1">
          <a:spLocks noChangeArrowheads="1"/>
        </xdr:cNvSpPr>
      </xdr:nvSpPr>
      <xdr:spPr bwMode="auto">
        <a:xfrm>
          <a:off x="1889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15</xdr:row>
      <xdr:rowOff>0</xdr:rowOff>
    </xdr:from>
    <xdr:ext cx="76200" cy="281436"/>
    <xdr:sp macro="" textlink="">
      <xdr:nvSpPr>
        <xdr:cNvPr id="210" name="Text Box 27">
          <a:extLst>
            <a:ext uri="{FF2B5EF4-FFF2-40B4-BE49-F238E27FC236}">
              <a16:creationId xmlns:a16="http://schemas.microsoft.com/office/drawing/2014/main" id="{13FB504D-2B00-4CC1-A35D-43868C0FFE7C}"/>
            </a:ext>
          </a:extLst>
        </xdr:cNvPr>
        <xdr:cNvSpPr txBox="1">
          <a:spLocks noChangeArrowheads="1"/>
        </xdr:cNvSpPr>
      </xdr:nvSpPr>
      <xdr:spPr bwMode="auto">
        <a:xfrm>
          <a:off x="1889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15</xdr:row>
      <xdr:rowOff>0</xdr:rowOff>
    </xdr:from>
    <xdr:ext cx="76200" cy="281436"/>
    <xdr:sp macro="" textlink="">
      <xdr:nvSpPr>
        <xdr:cNvPr id="211" name="Text Box 28">
          <a:extLst>
            <a:ext uri="{FF2B5EF4-FFF2-40B4-BE49-F238E27FC236}">
              <a16:creationId xmlns:a16="http://schemas.microsoft.com/office/drawing/2014/main" id="{60EE05A4-F97F-4C32-B2C9-F34685C011BF}"/>
            </a:ext>
          </a:extLst>
        </xdr:cNvPr>
        <xdr:cNvSpPr txBox="1">
          <a:spLocks noChangeArrowheads="1"/>
        </xdr:cNvSpPr>
      </xdr:nvSpPr>
      <xdr:spPr bwMode="auto">
        <a:xfrm>
          <a:off x="1889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15</xdr:row>
      <xdr:rowOff>0</xdr:rowOff>
    </xdr:from>
    <xdr:ext cx="76200" cy="196215"/>
    <xdr:sp macro="" textlink="">
      <xdr:nvSpPr>
        <xdr:cNvPr id="212" name="Text Box 25">
          <a:extLst>
            <a:ext uri="{FF2B5EF4-FFF2-40B4-BE49-F238E27FC236}">
              <a16:creationId xmlns:a16="http://schemas.microsoft.com/office/drawing/2014/main" id="{5A61147B-A2A4-4AC8-BBA7-AB558413C3DA}"/>
            </a:ext>
          </a:extLst>
        </xdr:cNvPr>
        <xdr:cNvSpPr txBox="1">
          <a:spLocks noChangeArrowheads="1"/>
        </xdr:cNvSpPr>
      </xdr:nvSpPr>
      <xdr:spPr bwMode="auto">
        <a:xfrm>
          <a:off x="1889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15</xdr:row>
      <xdr:rowOff>0</xdr:rowOff>
    </xdr:from>
    <xdr:ext cx="76200" cy="196215"/>
    <xdr:sp macro="" textlink="">
      <xdr:nvSpPr>
        <xdr:cNvPr id="213" name="Text Box 26">
          <a:extLst>
            <a:ext uri="{FF2B5EF4-FFF2-40B4-BE49-F238E27FC236}">
              <a16:creationId xmlns:a16="http://schemas.microsoft.com/office/drawing/2014/main" id="{1199F7D2-98A9-4291-89FD-D5E8DA86911D}"/>
            </a:ext>
          </a:extLst>
        </xdr:cNvPr>
        <xdr:cNvSpPr txBox="1">
          <a:spLocks noChangeArrowheads="1"/>
        </xdr:cNvSpPr>
      </xdr:nvSpPr>
      <xdr:spPr bwMode="auto">
        <a:xfrm>
          <a:off x="1889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15</xdr:row>
      <xdr:rowOff>0</xdr:rowOff>
    </xdr:from>
    <xdr:ext cx="76200" cy="196215"/>
    <xdr:sp macro="" textlink="">
      <xdr:nvSpPr>
        <xdr:cNvPr id="214" name="Text Box 27">
          <a:extLst>
            <a:ext uri="{FF2B5EF4-FFF2-40B4-BE49-F238E27FC236}">
              <a16:creationId xmlns:a16="http://schemas.microsoft.com/office/drawing/2014/main" id="{DE97959D-906B-4A21-9147-02B9EA51A674}"/>
            </a:ext>
          </a:extLst>
        </xdr:cNvPr>
        <xdr:cNvSpPr txBox="1">
          <a:spLocks noChangeArrowheads="1"/>
        </xdr:cNvSpPr>
      </xdr:nvSpPr>
      <xdr:spPr bwMode="auto">
        <a:xfrm>
          <a:off x="1889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15</xdr:row>
      <xdr:rowOff>0</xdr:rowOff>
    </xdr:from>
    <xdr:ext cx="76200" cy="196215"/>
    <xdr:sp macro="" textlink="">
      <xdr:nvSpPr>
        <xdr:cNvPr id="215" name="Text Box 28">
          <a:extLst>
            <a:ext uri="{FF2B5EF4-FFF2-40B4-BE49-F238E27FC236}">
              <a16:creationId xmlns:a16="http://schemas.microsoft.com/office/drawing/2014/main" id="{FAC7367B-5EF9-4D5E-9F42-043DF20F4EFE}"/>
            </a:ext>
          </a:extLst>
        </xdr:cNvPr>
        <xdr:cNvSpPr txBox="1">
          <a:spLocks noChangeArrowheads="1"/>
        </xdr:cNvSpPr>
      </xdr:nvSpPr>
      <xdr:spPr bwMode="auto">
        <a:xfrm>
          <a:off x="1889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15</xdr:row>
      <xdr:rowOff>0</xdr:rowOff>
    </xdr:from>
    <xdr:ext cx="76200" cy="196215"/>
    <xdr:sp macro="" textlink="">
      <xdr:nvSpPr>
        <xdr:cNvPr id="216" name="Text Box 25">
          <a:extLst>
            <a:ext uri="{FF2B5EF4-FFF2-40B4-BE49-F238E27FC236}">
              <a16:creationId xmlns:a16="http://schemas.microsoft.com/office/drawing/2014/main" id="{18723609-6E8A-48E5-B309-A0564759CDAF}"/>
            </a:ext>
          </a:extLst>
        </xdr:cNvPr>
        <xdr:cNvSpPr txBox="1">
          <a:spLocks noChangeArrowheads="1"/>
        </xdr:cNvSpPr>
      </xdr:nvSpPr>
      <xdr:spPr bwMode="auto">
        <a:xfrm>
          <a:off x="1889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15</xdr:row>
      <xdr:rowOff>0</xdr:rowOff>
    </xdr:from>
    <xdr:ext cx="76200" cy="196215"/>
    <xdr:sp macro="" textlink="">
      <xdr:nvSpPr>
        <xdr:cNvPr id="217" name="Text Box 26">
          <a:extLst>
            <a:ext uri="{FF2B5EF4-FFF2-40B4-BE49-F238E27FC236}">
              <a16:creationId xmlns:a16="http://schemas.microsoft.com/office/drawing/2014/main" id="{61235DE3-CBA0-4626-BD6D-191110FDF3ED}"/>
            </a:ext>
          </a:extLst>
        </xdr:cNvPr>
        <xdr:cNvSpPr txBox="1">
          <a:spLocks noChangeArrowheads="1"/>
        </xdr:cNvSpPr>
      </xdr:nvSpPr>
      <xdr:spPr bwMode="auto">
        <a:xfrm>
          <a:off x="1889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15</xdr:row>
      <xdr:rowOff>0</xdr:rowOff>
    </xdr:from>
    <xdr:ext cx="76200" cy="196215"/>
    <xdr:sp macro="" textlink="">
      <xdr:nvSpPr>
        <xdr:cNvPr id="218" name="Text Box 27">
          <a:extLst>
            <a:ext uri="{FF2B5EF4-FFF2-40B4-BE49-F238E27FC236}">
              <a16:creationId xmlns:a16="http://schemas.microsoft.com/office/drawing/2014/main" id="{1B813774-633A-4892-A2DB-B6D70AB772D8}"/>
            </a:ext>
          </a:extLst>
        </xdr:cNvPr>
        <xdr:cNvSpPr txBox="1">
          <a:spLocks noChangeArrowheads="1"/>
        </xdr:cNvSpPr>
      </xdr:nvSpPr>
      <xdr:spPr bwMode="auto">
        <a:xfrm>
          <a:off x="1889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15</xdr:row>
      <xdr:rowOff>0</xdr:rowOff>
    </xdr:from>
    <xdr:ext cx="76200" cy="196215"/>
    <xdr:sp macro="" textlink="">
      <xdr:nvSpPr>
        <xdr:cNvPr id="219" name="Text Box 28">
          <a:extLst>
            <a:ext uri="{FF2B5EF4-FFF2-40B4-BE49-F238E27FC236}">
              <a16:creationId xmlns:a16="http://schemas.microsoft.com/office/drawing/2014/main" id="{CD6372EA-756B-4379-A3EF-3C83381664C3}"/>
            </a:ext>
          </a:extLst>
        </xdr:cNvPr>
        <xdr:cNvSpPr txBox="1">
          <a:spLocks noChangeArrowheads="1"/>
        </xdr:cNvSpPr>
      </xdr:nvSpPr>
      <xdr:spPr bwMode="auto">
        <a:xfrm>
          <a:off x="1889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264201"/>
    <xdr:sp macro="" textlink="">
      <xdr:nvSpPr>
        <xdr:cNvPr id="220" name="Text Box 27">
          <a:extLst>
            <a:ext uri="{FF2B5EF4-FFF2-40B4-BE49-F238E27FC236}">
              <a16:creationId xmlns:a16="http://schemas.microsoft.com/office/drawing/2014/main" id="{F9686A85-80D7-4378-AF8D-4BB2158D7AA6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264204"/>
    <xdr:sp macro="" textlink="">
      <xdr:nvSpPr>
        <xdr:cNvPr id="221" name="Text Box 28">
          <a:extLst>
            <a:ext uri="{FF2B5EF4-FFF2-40B4-BE49-F238E27FC236}">
              <a16:creationId xmlns:a16="http://schemas.microsoft.com/office/drawing/2014/main" id="{BEE24962-8000-42F2-BE00-7CDA3C30E812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264202"/>
    <xdr:sp macro="" textlink="">
      <xdr:nvSpPr>
        <xdr:cNvPr id="222" name="Text Box 27">
          <a:extLst>
            <a:ext uri="{FF2B5EF4-FFF2-40B4-BE49-F238E27FC236}">
              <a16:creationId xmlns:a16="http://schemas.microsoft.com/office/drawing/2014/main" id="{A033FD19-63EB-4DE6-8B3B-AA927CA1C92F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264202"/>
    <xdr:sp macro="" textlink="">
      <xdr:nvSpPr>
        <xdr:cNvPr id="223" name="Text Box 28">
          <a:extLst>
            <a:ext uri="{FF2B5EF4-FFF2-40B4-BE49-F238E27FC236}">
              <a16:creationId xmlns:a16="http://schemas.microsoft.com/office/drawing/2014/main" id="{19D5D98E-36AE-428F-81C1-28458B914D90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300486"/>
    <xdr:sp macro="" textlink="">
      <xdr:nvSpPr>
        <xdr:cNvPr id="224" name="Text Box 25">
          <a:extLst>
            <a:ext uri="{FF2B5EF4-FFF2-40B4-BE49-F238E27FC236}">
              <a16:creationId xmlns:a16="http://schemas.microsoft.com/office/drawing/2014/main" id="{35321B8C-BE98-4473-9858-47B01943CF24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300486"/>
    <xdr:sp macro="" textlink="">
      <xdr:nvSpPr>
        <xdr:cNvPr id="225" name="Text Box 26">
          <a:extLst>
            <a:ext uri="{FF2B5EF4-FFF2-40B4-BE49-F238E27FC236}">
              <a16:creationId xmlns:a16="http://schemas.microsoft.com/office/drawing/2014/main" id="{25B27664-B108-4F0E-98D1-34B77E4A4286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300486"/>
    <xdr:sp macro="" textlink="">
      <xdr:nvSpPr>
        <xdr:cNvPr id="226" name="Text Box 27">
          <a:extLst>
            <a:ext uri="{FF2B5EF4-FFF2-40B4-BE49-F238E27FC236}">
              <a16:creationId xmlns:a16="http://schemas.microsoft.com/office/drawing/2014/main" id="{41800742-CE16-4DC8-BF50-DD5F678E4836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300486"/>
    <xdr:sp macro="" textlink="">
      <xdr:nvSpPr>
        <xdr:cNvPr id="227" name="Text Box 28">
          <a:extLst>
            <a:ext uri="{FF2B5EF4-FFF2-40B4-BE49-F238E27FC236}">
              <a16:creationId xmlns:a16="http://schemas.microsoft.com/office/drawing/2014/main" id="{5E9E0A6E-8164-470D-A1CB-941C4602B79D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281436"/>
    <xdr:sp macro="" textlink="">
      <xdr:nvSpPr>
        <xdr:cNvPr id="228" name="Text Box 25">
          <a:extLst>
            <a:ext uri="{FF2B5EF4-FFF2-40B4-BE49-F238E27FC236}">
              <a16:creationId xmlns:a16="http://schemas.microsoft.com/office/drawing/2014/main" id="{E091D66C-604E-4307-8667-98E18A4C4C77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281436"/>
    <xdr:sp macro="" textlink="">
      <xdr:nvSpPr>
        <xdr:cNvPr id="229" name="Text Box 26">
          <a:extLst>
            <a:ext uri="{FF2B5EF4-FFF2-40B4-BE49-F238E27FC236}">
              <a16:creationId xmlns:a16="http://schemas.microsoft.com/office/drawing/2014/main" id="{9065BCFC-5C26-4519-8A59-5AD0E9F5E027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281436"/>
    <xdr:sp macro="" textlink="">
      <xdr:nvSpPr>
        <xdr:cNvPr id="230" name="Text Box 27">
          <a:extLst>
            <a:ext uri="{FF2B5EF4-FFF2-40B4-BE49-F238E27FC236}">
              <a16:creationId xmlns:a16="http://schemas.microsoft.com/office/drawing/2014/main" id="{B42A381C-EE89-423F-9D13-599B48F5FA3A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281436"/>
    <xdr:sp macro="" textlink="">
      <xdr:nvSpPr>
        <xdr:cNvPr id="231" name="Text Box 28">
          <a:extLst>
            <a:ext uri="{FF2B5EF4-FFF2-40B4-BE49-F238E27FC236}">
              <a16:creationId xmlns:a16="http://schemas.microsoft.com/office/drawing/2014/main" id="{4EE99733-9586-4AF6-BF09-F504465FB988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196215"/>
    <xdr:sp macro="" textlink="">
      <xdr:nvSpPr>
        <xdr:cNvPr id="232" name="Text Box 25">
          <a:extLst>
            <a:ext uri="{FF2B5EF4-FFF2-40B4-BE49-F238E27FC236}">
              <a16:creationId xmlns:a16="http://schemas.microsoft.com/office/drawing/2014/main" id="{5E73A6C3-AE97-4F9E-9746-05334C8DC60C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196215"/>
    <xdr:sp macro="" textlink="">
      <xdr:nvSpPr>
        <xdr:cNvPr id="233" name="Text Box 26">
          <a:extLst>
            <a:ext uri="{FF2B5EF4-FFF2-40B4-BE49-F238E27FC236}">
              <a16:creationId xmlns:a16="http://schemas.microsoft.com/office/drawing/2014/main" id="{BC64CF40-8C0F-48CC-8CE8-91C015CC74A5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196215"/>
    <xdr:sp macro="" textlink="">
      <xdr:nvSpPr>
        <xdr:cNvPr id="234" name="Text Box 27">
          <a:extLst>
            <a:ext uri="{FF2B5EF4-FFF2-40B4-BE49-F238E27FC236}">
              <a16:creationId xmlns:a16="http://schemas.microsoft.com/office/drawing/2014/main" id="{FFAD69A4-E71C-4BA0-90D0-45F880C68810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196215"/>
    <xdr:sp macro="" textlink="">
      <xdr:nvSpPr>
        <xdr:cNvPr id="235" name="Text Box 28">
          <a:extLst>
            <a:ext uri="{FF2B5EF4-FFF2-40B4-BE49-F238E27FC236}">
              <a16:creationId xmlns:a16="http://schemas.microsoft.com/office/drawing/2014/main" id="{BF6C0397-A5FB-4C73-B68B-15489AF38AAA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196215"/>
    <xdr:sp macro="" textlink="">
      <xdr:nvSpPr>
        <xdr:cNvPr id="236" name="Text Box 25">
          <a:extLst>
            <a:ext uri="{FF2B5EF4-FFF2-40B4-BE49-F238E27FC236}">
              <a16:creationId xmlns:a16="http://schemas.microsoft.com/office/drawing/2014/main" id="{F832D041-4CCE-4AC8-8EA4-6190CA19A578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196215"/>
    <xdr:sp macro="" textlink="">
      <xdr:nvSpPr>
        <xdr:cNvPr id="237" name="Text Box 26">
          <a:extLst>
            <a:ext uri="{FF2B5EF4-FFF2-40B4-BE49-F238E27FC236}">
              <a16:creationId xmlns:a16="http://schemas.microsoft.com/office/drawing/2014/main" id="{1DE7F798-5C53-4438-92D5-05ADE4AF0850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196215"/>
    <xdr:sp macro="" textlink="">
      <xdr:nvSpPr>
        <xdr:cNvPr id="238" name="Text Box 27">
          <a:extLst>
            <a:ext uri="{FF2B5EF4-FFF2-40B4-BE49-F238E27FC236}">
              <a16:creationId xmlns:a16="http://schemas.microsoft.com/office/drawing/2014/main" id="{167C630F-0E0D-40B2-A9BA-6C0FDC755C10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196215"/>
    <xdr:sp macro="" textlink="">
      <xdr:nvSpPr>
        <xdr:cNvPr id="239" name="Text Box 28">
          <a:extLst>
            <a:ext uri="{FF2B5EF4-FFF2-40B4-BE49-F238E27FC236}">
              <a16:creationId xmlns:a16="http://schemas.microsoft.com/office/drawing/2014/main" id="{34D6D446-389C-44A9-BBB3-3A24DDAF9965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264201"/>
    <xdr:sp macro="" textlink="">
      <xdr:nvSpPr>
        <xdr:cNvPr id="240" name="Text Box 27">
          <a:extLst>
            <a:ext uri="{FF2B5EF4-FFF2-40B4-BE49-F238E27FC236}">
              <a16:creationId xmlns:a16="http://schemas.microsoft.com/office/drawing/2014/main" id="{ECB2CA7B-4089-407E-8E4D-B1F40CBB7211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264204"/>
    <xdr:sp macro="" textlink="">
      <xdr:nvSpPr>
        <xdr:cNvPr id="241" name="Text Box 28">
          <a:extLst>
            <a:ext uri="{FF2B5EF4-FFF2-40B4-BE49-F238E27FC236}">
              <a16:creationId xmlns:a16="http://schemas.microsoft.com/office/drawing/2014/main" id="{BFCD5C0F-86FF-4EA1-8C5E-6CDF9ACB1D22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264202"/>
    <xdr:sp macro="" textlink="">
      <xdr:nvSpPr>
        <xdr:cNvPr id="242" name="Text Box 27">
          <a:extLst>
            <a:ext uri="{FF2B5EF4-FFF2-40B4-BE49-F238E27FC236}">
              <a16:creationId xmlns:a16="http://schemas.microsoft.com/office/drawing/2014/main" id="{F7B9E680-2692-4DAE-8C38-B9B4E82B0D20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264202"/>
    <xdr:sp macro="" textlink="">
      <xdr:nvSpPr>
        <xdr:cNvPr id="243" name="Text Box 28">
          <a:extLst>
            <a:ext uri="{FF2B5EF4-FFF2-40B4-BE49-F238E27FC236}">
              <a16:creationId xmlns:a16="http://schemas.microsoft.com/office/drawing/2014/main" id="{05B184E8-7000-4393-94D8-5407F65D2FEE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300486"/>
    <xdr:sp macro="" textlink="">
      <xdr:nvSpPr>
        <xdr:cNvPr id="244" name="Text Box 25">
          <a:extLst>
            <a:ext uri="{FF2B5EF4-FFF2-40B4-BE49-F238E27FC236}">
              <a16:creationId xmlns:a16="http://schemas.microsoft.com/office/drawing/2014/main" id="{17B978DB-2AC7-456A-9A61-42B286EC9301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300486"/>
    <xdr:sp macro="" textlink="">
      <xdr:nvSpPr>
        <xdr:cNvPr id="245" name="Text Box 26">
          <a:extLst>
            <a:ext uri="{FF2B5EF4-FFF2-40B4-BE49-F238E27FC236}">
              <a16:creationId xmlns:a16="http://schemas.microsoft.com/office/drawing/2014/main" id="{7ED72C23-C13A-4FEF-9628-663BAC970D46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300486"/>
    <xdr:sp macro="" textlink="">
      <xdr:nvSpPr>
        <xdr:cNvPr id="246" name="Text Box 27">
          <a:extLst>
            <a:ext uri="{FF2B5EF4-FFF2-40B4-BE49-F238E27FC236}">
              <a16:creationId xmlns:a16="http://schemas.microsoft.com/office/drawing/2014/main" id="{07FAE23B-531B-416B-80FF-DDAF745D8B44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300486"/>
    <xdr:sp macro="" textlink="">
      <xdr:nvSpPr>
        <xdr:cNvPr id="247" name="Text Box 28">
          <a:extLst>
            <a:ext uri="{FF2B5EF4-FFF2-40B4-BE49-F238E27FC236}">
              <a16:creationId xmlns:a16="http://schemas.microsoft.com/office/drawing/2014/main" id="{4F11A144-27ED-4577-85EC-1D1ADC695354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281436"/>
    <xdr:sp macro="" textlink="">
      <xdr:nvSpPr>
        <xdr:cNvPr id="248" name="Text Box 25">
          <a:extLst>
            <a:ext uri="{FF2B5EF4-FFF2-40B4-BE49-F238E27FC236}">
              <a16:creationId xmlns:a16="http://schemas.microsoft.com/office/drawing/2014/main" id="{FF480E90-CBFC-4D24-8F6D-4DA812D23C7A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281436"/>
    <xdr:sp macro="" textlink="">
      <xdr:nvSpPr>
        <xdr:cNvPr id="249" name="Text Box 26">
          <a:extLst>
            <a:ext uri="{FF2B5EF4-FFF2-40B4-BE49-F238E27FC236}">
              <a16:creationId xmlns:a16="http://schemas.microsoft.com/office/drawing/2014/main" id="{9F840EF6-0A7C-468C-B745-22269BBDADB9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281436"/>
    <xdr:sp macro="" textlink="">
      <xdr:nvSpPr>
        <xdr:cNvPr id="250" name="Text Box 27">
          <a:extLst>
            <a:ext uri="{FF2B5EF4-FFF2-40B4-BE49-F238E27FC236}">
              <a16:creationId xmlns:a16="http://schemas.microsoft.com/office/drawing/2014/main" id="{C375D3D8-213E-427E-86FC-EA8B4FC9C1A7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281436"/>
    <xdr:sp macro="" textlink="">
      <xdr:nvSpPr>
        <xdr:cNvPr id="251" name="Text Box 28">
          <a:extLst>
            <a:ext uri="{FF2B5EF4-FFF2-40B4-BE49-F238E27FC236}">
              <a16:creationId xmlns:a16="http://schemas.microsoft.com/office/drawing/2014/main" id="{BF070536-510A-4E35-BC7D-7F28C327B389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196215"/>
    <xdr:sp macro="" textlink="">
      <xdr:nvSpPr>
        <xdr:cNvPr id="252" name="Text Box 25">
          <a:extLst>
            <a:ext uri="{FF2B5EF4-FFF2-40B4-BE49-F238E27FC236}">
              <a16:creationId xmlns:a16="http://schemas.microsoft.com/office/drawing/2014/main" id="{4FBEF75C-A154-41B9-A8A5-846D09D8353E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196215"/>
    <xdr:sp macro="" textlink="">
      <xdr:nvSpPr>
        <xdr:cNvPr id="253" name="Text Box 26">
          <a:extLst>
            <a:ext uri="{FF2B5EF4-FFF2-40B4-BE49-F238E27FC236}">
              <a16:creationId xmlns:a16="http://schemas.microsoft.com/office/drawing/2014/main" id="{0707360C-E84B-4760-BEEE-354A48E39360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196215"/>
    <xdr:sp macro="" textlink="">
      <xdr:nvSpPr>
        <xdr:cNvPr id="254" name="Text Box 27">
          <a:extLst>
            <a:ext uri="{FF2B5EF4-FFF2-40B4-BE49-F238E27FC236}">
              <a16:creationId xmlns:a16="http://schemas.microsoft.com/office/drawing/2014/main" id="{C8D23A20-0D04-4411-A813-8765FFC54D5C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196215"/>
    <xdr:sp macro="" textlink="">
      <xdr:nvSpPr>
        <xdr:cNvPr id="255" name="Text Box 28">
          <a:extLst>
            <a:ext uri="{FF2B5EF4-FFF2-40B4-BE49-F238E27FC236}">
              <a16:creationId xmlns:a16="http://schemas.microsoft.com/office/drawing/2014/main" id="{3DD0FDEE-573E-4DC1-A825-44B161DC9B3D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196215"/>
    <xdr:sp macro="" textlink="">
      <xdr:nvSpPr>
        <xdr:cNvPr id="256" name="Text Box 25">
          <a:extLst>
            <a:ext uri="{FF2B5EF4-FFF2-40B4-BE49-F238E27FC236}">
              <a16:creationId xmlns:a16="http://schemas.microsoft.com/office/drawing/2014/main" id="{016B9190-3E15-43B6-B0BC-7C321A78AB5B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196215"/>
    <xdr:sp macro="" textlink="">
      <xdr:nvSpPr>
        <xdr:cNvPr id="257" name="Text Box 26">
          <a:extLst>
            <a:ext uri="{FF2B5EF4-FFF2-40B4-BE49-F238E27FC236}">
              <a16:creationId xmlns:a16="http://schemas.microsoft.com/office/drawing/2014/main" id="{665E409F-E8CF-48B9-821A-A691BFF362A2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196215"/>
    <xdr:sp macro="" textlink="">
      <xdr:nvSpPr>
        <xdr:cNvPr id="258" name="Text Box 27">
          <a:extLst>
            <a:ext uri="{FF2B5EF4-FFF2-40B4-BE49-F238E27FC236}">
              <a16:creationId xmlns:a16="http://schemas.microsoft.com/office/drawing/2014/main" id="{C30BD760-55D7-48B9-973D-6E6B83FE0C97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264201"/>
    <xdr:sp macro="" textlink="">
      <xdr:nvSpPr>
        <xdr:cNvPr id="259" name="Text Box 27">
          <a:extLst>
            <a:ext uri="{FF2B5EF4-FFF2-40B4-BE49-F238E27FC236}">
              <a16:creationId xmlns:a16="http://schemas.microsoft.com/office/drawing/2014/main" id="{4BE0767E-6177-4774-A0FB-F4A4FD30C775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264204"/>
    <xdr:sp macro="" textlink="">
      <xdr:nvSpPr>
        <xdr:cNvPr id="260" name="Text Box 28">
          <a:extLst>
            <a:ext uri="{FF2B5EF4-FFF2-40B4-BE49-F238E27FC236}">
              <a16:creationId xmlns:a16="http://schemas.microsoft.com/office/drawing/2014/main" id="{890788BC-03A2-4B71-9D38-0B1BCAA48D5C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264202"/>
    <xdr:sp macro="" textlink="">
      <xdr:nvSpPr>
        <xdr:cNvPr id="261" name="Text Box 27">
          <a:extLst>
            <a:ext uri="{FF2B5EF4-FFF2-40B4-BE49-F238E27FC236}">
              <a16:creationId xmlns:a16="http://schemas.microsoft.com/office/drawing/2014/main" id="{0804DC31-0435-4700-9B11-DB01F37F984D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264202"/>
    <xdr:sp macro="" textlink="">
      <xdr:nvSpPr>
        <xdr:cNvPr id="262" name="Text Box 28">
          <a:extLst>
            <a:ext uri="{FF2B5EF4-FFF2-40B4-BE49-F238E27FC236}">
              <a16:creationId xmlns:a16="http://schemas.microsoft.com/office/drawing/2014/main" id="{DF05F3FB-F39D-4D1E-8BC7-23A9A9CFDB55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300486"/>
    <xdr:sp macro="" textlink="">
      <xdr:nvSpPr>
        <xdr:cNvPr id="263" name="Text Box 25">
          <a:extLst>
            <a:ext uri="{FF2B5EF4-FFF2-40B4-BE49-F238E27FC236}">
              <a16:creationId xmlns:a16="http://schemas.microsoft.com/office/drawing/2014/main" id="{CBB70401-00FC-42E3-90EF-C517AFC563CC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300486"/>
    <xdr:sp macro="" textlink="">
      <xdr:nvSpPr>
        <xdr:cNvPr id="264" name="Text Box 26">
          <a:extLst>
            <a:ext uri="{FF2B5EF4-FFF2-40B4-BE49-F238E27FC236}">
              <a16:creationId xmlns:a16="http://schemas.microsoft.com/office/drawing/2014/main" id="{9341906E-574B-4B0B-A8C7-5377389D484A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300486"/>
    <xdr:sp macro="" textlink="">
      <xdr:nvSpPr>
        <xdr:cNvPr id="265" name="Text Box 27">
          <a:extLst>
            <a:ext uri="{FF2B5EF4-FFF2-40B4-BE49-F238E27FC236}">
              <a16:creationId xmlns:a16="http://schemas.microsoft.com/office/drawing/2014/main" id="{8AC82E5B-9282-4BBC-AC02-C3B44CEE6116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300486"/>
    <xdr:sp macro="" textlink="">
      <xdr:nvSpPr>
        <xdr:cNvPr id="266" name="Text Box 28">
          <a:extLst>
            <a:ext uri="{FF2B5EF4-FFF2-40B4-BE49-F238E27FC236}">
              <a16:creationId xmlns:a16="http://schemas.microsoft.com/office/drawing/2014/main" id="{C74791A3-8A93-4EB5-AB57-7CE4DF6CEAE3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281436"/>
    <xdr:sp macro="" textlink="">
      <xdr:nvSpPr>
        <xdr:cNvPr id="267" name="Text Box 25">
          <a:extLst>
            <a:ext uri="{FF2B5EF4-FFF2-40B4-BE49-F238E27FC236}">
              <a16:creationId xmlns:a16="http://schemas.microsoft.com/office/drawing/2014/main" id="{B76B3055-3760-47DA-B27F-17804B45D4EA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281436"/>
    <xdr:sp macro="" textlink="">
      <xdr:nvSpPr>
        <xdr:cNvPr id="268" name="Text Box 26">
          <a:extLst>
            <a:ext uri="{FF2B5EF4-FFF2-40B4-BE49-F238E27FC236}">
              <a16:creationId xmlns:a16="http://schemas.microsoft.com/office/drawing/2014/main" id="{B08AAB60-F9FC-43B8-B84B-A132DA53F91B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281436"/>
    <xdr:sp macro="" textlink="">
      <xdr:nvSpPr>
        <xdr:cNvPr id="269" name="Text Box 27">
          <a:extLst>
            <a:ext uri="{FF2B5EF4-FFF2-40B4-BE49-F238E27FC236}">
              <a16:creationId xmlns:a16="http://schemas.microsoft.com/office/drawing/2014/main" id="{C449A704-787E-409A-92B1-50CE6CC84D05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281436"/>
    <xdr:sp macro="" textlink="">
      <xdr:nvSpPr>
        <xdr:cNvPr id="270" name="Text Box 28">
          <a:extLst>
            <a:ext uri="{FF2B5EF4-FFF2-40B4-BE49-F238E27FC236}">
              <a16:creationId xmlns:a16="http://schemas.microsoft.com/office/drawing/2014/main" id="{B2CF7B22-3611-446A-83B5-EC7EA17995D6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196215"/>
    <xdr:sp macro="" textlink="">
      <xdr:nvSpPr>
        <xdr:cNvPr id="271" name="Text Box 25">
          <a:extLst>
            <a:ext uri="{FF2B5EF4-FFF2-40B4-BE49-F238E27FC236}">
              <a16:creationId xmlns:a16="http://schemas.microsoft.com/office/drawing/2014/main" id="{582626F0-7D49-4BE0-A87C-362104C186EC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196215"/>
    <xdr:sp macro="" textlink="">
      <xdr:nvSpPr>
        <xdr:cNvPr id="272" name="Text Box 26">
          <a:extLst>
            <a:ext uri="{FF2B5EF4-FFF2-40B4-BE49-F238E27FC236}">
              <a16:creationId xmlns:a16="http://schemas.microsoft.com/office/drawing/2014/main" id="{85DBAF84-EE50-4DAC-A8F7-40E6589DA4DF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196215"/>
    <xdr:sp macro="" textlink="">
      <xdr:nvSpPr>
        <xdr:cNvPr id="273" name="Text Box 27">
          <a:extLst>
            <a:ext uri="{FF2B5EF4-FFF2-40B4-BE49-F238E27FC236}">
              <a16:creationId xmlns:a16="http://schemas.microsoft.com/office/drawing/2014/main" id="{ED691F45-BF9E-4BD5-B649-EA50DFC20A2A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196215"/>
    <xdr:sp macro="" textlink="">
      <xdr:nvSpPr>
        <xdr:cNvPr id="274" name="Text Box 28">
          <a:extLst>
            <a:ext uri="{FF2B5EF4-FFF2-40B4-BE49-F238E27FC236}">
              <a16:creationId xmlns:a16="http://schemas.microsoft.com/office/drawing/2014/main" id="{A527FEC7-5A8A-45AB-B4AC-4D2FF8DF6F41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196215"/>
    <xdr:sp macro="" textlink="">
      <xdr:nvSpPr>
        <xdr:cNvPr id="275" name="Text Box 25">
          <a:extLst>
            <a:ext uri="{FF2B5EF4-FFF2-40B4-BE49-F238E27FC236}">
              <a16:creationId xmlns:a16="http://schemas.microsoft.com/office/drawing/2014/main" id="{57AE6F99-B8A8-4D4B-9959-8AEDB3432752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196215"/>
    <xdr:sp macro="" textlink="">
      <xdr:nvSpPr>
        <xdr:cNvPr id="276" name="Text Box 26">
          <a:extLst>
            <a:ext uri="{FF2B5EF4-FFF2-40B4-BE49-F238E27FC236}">
              <a16:creationId xmlns:a16="http://schemas.microsoft.com/office/drawing/2014/main" id="{558A6C24-E642-4F57-833A-0CCBB2B77050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196215"/>
    <xdr:sp macro="" textlink="">
      <xdr:nvSpPr>
        <xdr:cNvPr id="277" name="Text Box 27">
          <a:extLst>
            <a:ext uri="{FF2B5EF4-FFF2-40B4-BE49-F238E27FC236}">
              <a16:creationId xmlns:a16="http://schemas.microsoft.com/office/drawing/2014/main" id="{8D779349-34B0-4A75-8D90-DC1EF857FA8B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15</xdr:row>
      <xdr:rowOff>0</xdr:rowOff>
    </xdr:from>
    <xdr:ext cx="76200" cy="196215"/>
    <xdr:sp macro="" textlink="">
      <xdr:nvSpPr>
        <xdr:cNvPr id="278" name="Text Box 28">
          <a:extLst>
            <a:ext uri="{FF2B5EF4-FFF2-40B4-BE49-F238E27FC236}">
              <a16:creationId xmlns:a16="http://schemas.microsoft.com/office/drawing/2014/main" id="{117D6661-2FB9-42E2-A8C2-278F714A2249}"/>
            </a:ext>
          </a:extLst>
        </xdr:cNvPr>
        <xdr:cNvSpPr txBox="1">
          <a:spLocks noChangeArrowheads="1"/>
        </xdr:cNvSpPr>
      </xdr:nvSpPr>
      <xdr:spPr bwMode="auto">
        <a:xfrm>
          <a:off x="195072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16</xdr:row>
      <xdr:rowOff>0</xdr:rowOff>
    </xdr:from>
    <xdr:ext cx="76200" cy="264201"/>
    <xdr:sp macro="" textlink="">
      <xdr:nvSpPr>
        <xdr:cNvPr id="279" name="Text Box 27">
          <a:extLst>
            <a:ext uri="{FF2B5EF4-FFF2-40B4-BE49-F238E27FC236}">
              <a16:creationId xmlns:a16="http://schemas.microsoft.com/office/drawing/2014/main" id="{04586AB4-435F-473F-BD0F-F7092BBE3A2D}"/>
            </a:ext>
          </a:extLst>
        </xdr:cNvPr>
        <xdr:cNvSpPr txBox="1">
          <a:spLocks noChangeArrowheads="1"/>
        </xdr:cNvSpPr>
      </xdr:nvSpPr>
      <xdr:spPr bwMode="auto">
        <a:xfrm>
          <a:off x="19507200" y="256032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16</xdr:row>
      <xdr:rowOff>0</xdr:rowOff>
    </xdr:from>
    <xdr:ext cx="76200" cy="264204"/>
    <xdr:sp macro="" textlink="">
      <xdr:nvSpPr>
        <xdr:cNvPr id="280" name="Text Box 28">
          <a:extLst>
            <a:ext uri="{FF2B5EF4-FFF2-40B4-BE49-F238E27FC236}">
              <a16:creationId xmlns:a16="http://schemas.microsoft.com/office/drawing/2014/main" id="{B121D61E-4FB2-438F-A920-B76E9B3758A9}"/>
            </a:ext>
          </a:extLst>
        </xdr:cNvPr>
        <xdr:cNvSpPr txBox="1">
          <a:spLocks noChangeArrowheads="1"/>
        </xdr:cNvSpPr>
      </xdr:nvSpPr>
      <xdr:spPr bwMode="auto">
        <a:xfrm>
          <a:off x="19507200" y="256032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16</xdr:row>
      <xdr:rowOff>0</xdr:rowOff>
    </xdr:from>
    <xdr:ext cx="76200" cy="264202"/>
    <xdr:sp macro="" textlink="">
      <xdr:nvSpPr>
        <xdr:cNvPr id="281" name="Text Box 27">
          <a:extLst>
            <a:ext uri="{FF2B5EF4-FFF2-40B4-BE49-F238E27FC236}">
              <a16:creationId xmlns:a16="http://schemas.microsoft.com/office/drawing/2014/main" id="{23620269-5B8E-4740-BC86-E4CBA003F65C}"/>
            </a:ext>
          </a:extLst>
        </xdr:cNvPr>
        <xdr:cNvSpPr txBox="1">
          <a:spLocks noChangeArrowheads="1"/>
        </xdr:cNvSpPr>
      </xdr:nvSpPr>
      <xdr:spPr bwMode="auto">
        <a:xfrm>
          <a:off x="19507200" y="256032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16</xdr:row>
      <xdr:rowOff>0</xdr:rowOff>
    </xdr:from>
    <xdr:ext cx="76200" cy="264202"/>
    <xdr:sp macro="" textlink="">
      <xdr:nvSpPr>
        <xdr:cNvPr id="282" name="Text Box 28">
          <a:extLst>
            <a:ext uri="{FF2B5EF4-FFF2-40B4-BE49-F238E27FC236}">
              <a16:creationId xmlns:a16="http://schemas.microsoft.com/office/drawing/2014/main" id="{42A08154-8778-4626-A3E0-793A9BF40BFD}"/>
            </a:ext>
          </a:extLst>
        </xdr:cNvPr>
        <xdr:cNvSpPr txBox="1">
          <a:spLocks noChangeArrowheads="1"/>
        </xdr:cNvSpPr>
      </xdr:nvSpPr>
      <xdr:spPr bwMode="auto">
        <a:xfrm>
          <a:off x="19507200" y="256032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16</xdr:row>
      <xdr:rowOff>0</xdr:rowOff>
    </xdr:from>
    <xdr:ext cx="76200" cy="300486"/>
    <xdr:sp macro="" textlink="">
      <xdr:nvSpPr>
        <xdr:cNvPr id="283" name="Text Box 25">
          <a:extLst>
            <a:ext uri="{FF2B5EF4-FFF2-40B4-BE49-F238E27FC236}">
              <a16:creationId xmlns:a16="http://schemas.microsoft.com/office/drawing/2014/main" id="{AEB34B5D-A309-47D9-8275-A141525C2985}"/>
            </a:ext>
          </a:extLst>
        </xdr:cNvPr>
        <xdr:cNvSpPr txBox="1">
          <a:spLocks noChangeArrowheads="1"/>
        </xdr:cNvSpPr>
      </xdr:nvSpPr>
      <xdr:spPr bwMode="auto">
        <a:xfrm>
          <a:off x="19507200" y="256032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16</xdr:row>
      <xdr:rowOff>0</xdr:rowOff>
    </xdr:from>
    <xdr:ext cx="76200" cy="300486"/>
    <xdr:sp macro="" textlink="">
      <xdr:nvSpPr>
        <xdr:cNvPr id="284" name="Text Box 26">
          <a:extLst>
            <a:ext uri="{FF2B5EF4-FFF2-40B4-BE49-F238E27FC236}">
              <a16:creationId xmlns:a16="http://schemas.microsoft.com/office/drawing/2014/main" id="{AAEAE468-4C18-4A90-A432-C8E31DEA3DB5}"/>
            </a:ext>
          </a:extLst>
        </xdr:cNvPr>
        <xdr:cNvSpPr txBox="1">
          <a:spLocks noChangeArrowheads="1"/>
        </xdr:cNvSpPr>
      </xdr:nvSpPr>
      <xdr:spPr bwMode="auto">
        <a:xfrm>
          <a:off x="19507200" y="256032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16</xdr:row>
      <xdr:rowOff>0</xdr:rowOff>
    </xdr:from>
    <xdr:ext cx="76200" cy="300486"/>
    <xdr:sp macro="" textlink="">
      <xdr:nvSpPr>
        <xdr:cNvPr id="285" name="Text Box 27">
          <a:extLst>
            <a:ext uri="{FF2B5EF4-FFF2-40B4-BE49-F238E27FC236}">
              <a16:creationId xmlns:a16="http://schemas.microsoft.com/office/drawing/2014/main" id="{6B789F6D-3B5D-46C5-98F6-FEDD11EF723B}"/>
            </a:ext>
          </a:extLst>
        </xdr:cNvPr>
        <xdr:cNvSpPr txBox="1">
          <a:spLocks noChangeArrowheads="1"/>
        </xdr:cNvSpPr>
      </xdr:nvSpPr>
      <xdr:spPr bwMode="auto">
        <a:xfrm>
          <a:off x="19507200" y="256032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16</xdr:row>
      <xdr:rowOff>0</xdr:rowOff>
    </xdr:from>
    <xdr:ext cx="76200" cy="300486"/>
    <xdr:sp macro="" textlink="">
      <xdr:nvSpPr>
        <xdr:cNvPr id="286" name="Text Box 28">
          <a:extLst>
            <a:ext uri="{FF2B5EF4-FFF2-40B4-BE49-F238E27FC236}">
              <a16:creationId xmlns:a16="http://schemas.microsoft.com/office/drawing/2014/main" id="{5AE6115C-3D61-4897-8675-72E8F497384A}"/>
            </a:ext>
          </a:extLst>
        </xdr:cNvPr>
        <xdr:cNvSpPr txBox="1">
          <a:spLocks noChangeArrowheads="1"/>
        </xdr:cNvSpPr>
      </xdr:nvSpPr>
      <xdr:spPr bwMode="auto">
        <a:xfrm>
          <a:off x="19507200" y="256032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16</xdr:row>
      <xdr:rowOff>0</xdr:rowOff>
    </xdr:from>
    <xdr:ext cx="76200" cy="281436"/>
    <xdr:sp macro="" textlink="">
      <xdr:nvSpPr>
        <xdr:cNvPr id="287" name="Text Box 25">
          <a:extLst>
            <a:ext uri="{FF2B5EF4-FFF2-40B4-BE49-F238E27FC236}">
              <a16:creationId xmlns:a16="http://schemas.microsoft.com/office/drawing/2014/main" id="{1D6F0F9D-9A99-4F4A-90A7-B31919D3C52F}"/>
            </a:ext>
          </a:extLst>
        </xdr:cNvPr>
        <xdr:cNvSpPr txBox="1">
          <a:spLocks noChangeArrowheads="1"/>
        </xdr:cNvSpPr>
      </xdr:nvSpPr>
      <xdr:spPr bwMode="auto">
        <a:xfrm>
          <a:off x="19507200" y="256032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16</xdr:row>
      <xdr:rowOff>0</xdr:rowOff>
    </xdr:from>
    <xdr:ext cx="76200" cy="281436"/>
    <xdr:sp macro="" textlink="">
      <xdr:nvSpPr>
        <xdr:cNvPr id="288" name="Text Box 26">
          <a:extLst>
            <a:ext uri="{FF2B5EF4-FFF2-40B4-BE49-F238E27FC236}">
              <a16:creationId xmlns:a16="http://schemas.microsoft.com/office/drawing/2014/main" id="{1C8BDE63-A2BA-44E8-8217-A79F21E26951}"/>
            </a:ext>
          </a:extLst>
        </xdr:cNvPr>
        <xdr:cNvSpPr txBox="1">
          <a:spLocks noChangeArrowheads="1"/>
        </xdr:cNvSpPr>
      </xdr:nvSpPr>
      <xdr:spPr bwMode="auto">
        <a:xfrm>
          <a:off x="19507200" y="256032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16</xdr:row>
      <xdr:rowOff>0</xdr:rowOff>
    </xdr:from>
    <xdr:ext cx="76200" cy="281436"/>
    <xdr:sp macro="" textlink="">
      <xdr:nvSpPr>
        <xdr:cNvPr id="289" name="Text Box 27">
          <a:extLst>
            <a:ext uri="{FF2B5EF4-FFF2-40B4-BE49-F238E27FC236}">
              <a16:creationId xmlns:a16="http://schemas.microsoft.com/office/drawing/2014/main" id="{C7904296-AE54-45F2-B215-EB49E0AADBCA}"/>
            </a:ext>
          </a:extLst>
        </xdr:cNvPr>
        <xdr:cNvSpPr txBox="1">
          <a:spLocks noChangeArrowheads="1"/>
        </xdr:cNvSpPr>
      </xdr:nvSpPr>
      <xdr:spPr bwMode="auto">
        <a:xfrm>
          <a:off x="19507200" y="256032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16</xdr:row>
      <xdr:rowOff>0</xdr:rowOff>
    </xdr:from>
    <xdr:ext cx="76200" cy="281436"/>
    <xdr:sp macro="" textlink="">
      <xdr:nvSpPr>
        <xdr:cNvPr id="290" name="Text Box 28">
          <a:extLst>
            <a:ext uri="{FF2B5EF4-FFF2-40B4-BE49-F238E27FC236}">
              <a16:creationId xmlns:a16="http://schemas.microsoft.com/office/drawing/2014/main" id="{21DB374C-4B30-465D-87BE-C7154BF49783}"/>
            </a:ext>
          </a:extLst>
        </xdr:cNvPr>
        <xdr:cNvSpPr txBox="1">
          <a:spLocks noChangeArrowheads="1"/>
        </xdr:cNvSpPr>
      </xdr:nvSpPr>
      <xdr:spPr bwMode="auto">
        <a:xfrm>
          <a:off x="19507200" y="256032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16</xdr:row>
      <xdr:rowOff>0</xdr:rowOff>
    </xdr:from>
    <xdr:ext cx="76200" cy="41406"/>
    <xdr:sp macro="" textlink="">
      <xdr:nvSpPr>
        <xdr:cNvPr id="291" name="Text Box 26">
          <a:extLst>
            <a:ext uri="{FF2B5EF4-FFF2-40B4-BE49-F238E27FC236}">
              <a16:creationId xmlns:a16="http://schemas.microsoft.com/office/drawing/2014/main" id="{CCE881D4-D314-432A-A250-E9C4175D701A}"/>
            </a:ext>
          </a:extLst>
        </xdr:cNvPr>
        <xdr:cNvSpPr txBox="1">
          <a:spLocks noChangeArrowheads="1"/>
        </xdr:cNvSpPr>
      </xdr:nvSpPr>
      <xdr:spPr bwMode="auto">
        <a:xfrm>
          <a:off x="19507200" y="2560320"/>
          <a:ext cx="76200" cy="414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16</xdr:row>
      <xdr:rowOff>0</xdr:rowOff>
    </xdr:from>
    <xdr:ext cx="76200" cy="196215"/>
    <xdr:sp macro="" textlink="">
      <xdr:nvSpPr>
        <xdr:cNvPr id="292" name="Text Box 25">
          <a:extLst>
            <a:ext uri="{FF2B5EF4-FFF2-40B4-BE49-F238E27FC236}">
              <a16:creationId xmlns:a16="http://schemas.microsoft.com/office/drawing/2014/main" id="{2C3C6B02-01DD-4A67-BC14-A5A7C2B179C5}"/>
            </a:ext>
          </a:extLst>
        </xdr:cNvPr>
        <xdr:cNvSpPr txBox="1">
          <a:spLocks noChangeArrowheads="1"/>
        </xdr:cNvSpPr>
      </xdr:nvSpPr>
      <xdr:spPr bwMode="auto">
        <a:xfrm>
          <a:off x="19507200" y="256032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16</xdr:row>
      <xdr:rowOff>0</xdr:rowOff>
    </xdr:from>
    <xdr:ext cx="76200" cy="196215"/>
    <xdr:sp macro="" textlink="">
      <xdr:nvSpPr>
        <xdr:cNvPr id="293" name="Text Box 26">
          <a:extLst>
            <a:ext uri="{FF2B5EF4-FFF2-40B4-BE49-F238E27FC236}">
              <a16:creationId xmlns:a16="http://schemas.microsoft.com/office/drawing/2014/main" id="{4A5D8191-E101-4702-AF9D-08549827C314}"/>
            </a:ext>
          </a:extLst>
        </xdr:cNvPr>
        <xdr:cNvSpPr txBox="1">
          <a:spLocks noChangeArrowheads="1"/>
        </xdr:cNvSpPr>
      </xdr:nvSpPr>
      <xdr:spPr bwMode="auto">
        <a:xfrm>
          <a:off x="19507200" y="256032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16</xdr:row>
      <xdr:rowOff>0</xdr:rowOff>
    </xdr:from>
    <xdr:ext cx="76200" cy="196215"/>
    <xdr:sp macro="" textlink="">
      <xdr:nvSpPr>
        <xdr:cNvPr id="294" name="Text Box 27">
          <a:extLst>
            <a:ext uri="{FF2B5EF4-FFF2-40B4-BE49-F238E27FC236}">
              <a16:creationId xmlns:a16="http://schemas.microsoft.com/office/drawing/2014/main" id="{47C10EBA-8544-4ED3-845F-414B9C88B270}"/>
            </a:ext>
          </a:extLst>
        </xdr:cNvPr>
        <xdr:cNvSpPr txBox="1">
          <a:spLocks noChangeArrowheads="1"/>
        </xdr:cNvSpPr>
      </xdr:nvSpPr>
      <xdr:spPr bwMode="auto">
        <a:xfrm>
          <a:off x="19507200" y="256032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16</xdr:row>
      <xdr:rowOff>0</xdr:rowOff>
    </xdr:from>
    <xdr:ext cx="76200" cy="196215"/>
    <xdr:sp macro="" textlink="">
      <xdr:nvSpPr>
        <xdr:cNvPr id="295" name="Text Box 28">
          <a:extLst>
            <a:ext uri="{FF2B5EF4-FFF2-40B4-BE49-F238E27FC236}">
              <a16:creationId xmlns:a16="http://schemas.microsoft.com/office/drawing/2014/main" id="{63830C88-2B51-4C42-911D-3D8F900579BB}"/>
            </a:ext>
          </a:extLst>
        </xdr:cNvPr>
        <xdr:cNvSpPr txBox="1">
          <a:spLocks noChangeArrowheads="1"/>
        </xdr:cNvSpPr>
      </xdr:nvSpPr>
      <xdr:spPr bwMode="auto">
        <a:xfrm>
          <a:off x="19507200" y="256032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16</xdr:row>
      <xdr:rowOff>0</xdr:rowOff>
    </xdr:from>
    <xdr:ext cx="76200" cy="196215"/>
    <xdr:sp macro="" textlink="">
      <xdr:nvSpPr>
        <xdr:cNvPr id="296" name="Text Box 25">
          <a:extLst>
            <a:ext uri="{FF2B5EF4-FFF2-40B4-BE49-F238E27FC236}">
              <a16:creationId xmlns:a16="http://schemas.microsoft.com/office/drawing/2014/main" id="{81944FE3-5F18-459F-B76B-B52BD95FDABB}"/>
            </a:ext>
          </a:extLst>
        </xdr:cNvPr>
        <xdr:cNvSpPr txBox="1">
          <a:spLocks noChangeArrowheads="1"/>
        </xdr:cNvSpPr>
      </xdr:nvSpPr>
      <xdr:spPr bwMode="auto">
        <a:xfrm>
          <a:off x="19507200" y="256032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16</xdr:row>
      <xdr:rowOff>0</xdr:rowOff>
    </xdr:from>
    <xdr:ext cx="76200" cy="196215"/>
    <xdr:sp macro="" textlink="">
      <xdr:nvSpPr>
        <xdr:cNvPr id="297" name="Text Box 26">
          <a:extLst>
            <a:ext uri="{FF2B5EF4-FFF2-40B4-BE49-F238E27FC236}">
              <a16:creationId xmlns:a16="http://schemas.microsoft.com/office/drawing/2014/main" id="{84CEA719-271A-4723-A0C1-5373F64C0D03}"/>
            </a:ext>
          </a:extLst>
        </xdr:cNvPr>
        <xdr:cNvSpPr txBox="1">
          <a:spLocks noChangeArrowheads="1"/>
        </xdr:cNvSpPr>
      </xdr:nvSpPr>
      <xdr:spPr bwMode="auto">
        <a:xfrm>
          <a:off x="19507200" y="256032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16</xdr:row>
      <xdr:rowOff>0</xdr:rowOff>
    </xdr:from>
    <xdr:ext cx="76200" cy="196215"/>
    <xdr:sp macro="" textlink="">
      <xdr:nvSpPr>
        <xdr:cNvPr id="298" name="Text Box 27">
          <a:extLst>
            <a:ext uri="{FF2B5EF4-FFF2-40B4-BE49-F238E27FC236}">
              <a16:creationId xmlns:a16="http://schemas.microsoft.com/office/drawing/2014/main" id="{25CAD50B-8152-4E72-80BA-CDDBCE6C6A5E}"/>
            </a:ext>
          </a:extLst>
        </xdr:cNvPr>
        <xdr:cNvSpPr txBox="1">
          <a:spLocks noChangeArrowheads="1"/>
        </xdr:cNvSpPr>
      </xdr:nvSpPr>
      <xdr:spPr bwMode="auto">
        <a:xfrm>
          <a:off x="19507200" y="256032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16</xdr:row>
      <xdr:rowOff>0</xdr:rowOff>
    </xdr:from>
    <xdr:ext cx="76200" cy="196215"/>
    <xdr:sp macro="" textlink="">
      <xdr:nvSpPr>
        <xdr:cNvPr id="299" name="Text Box 28">
          <a:extLst>
            <a:ext uri="{FF2B5EF4-FFF2-40B4-BE49-F238E27FC236}">
              <a16:creationId xmlns:a16="http://schemas.microsoft.com/office/drawing/2014/main" id="{E3296E13-0CA7-4F31-A7AC-F40B14C8066C}"/>
            </a:ext>
          </a:extLst>
        </xdr:cNvPr>
        <xdr:cNvSpPr txBox="1">
          <a:spLocks noChangeArrowheads="1"/>
        </xdr:cNvSpPr>
      </xdr:nvSpPr>
      <xdr:spPr bwMode="auto">
        <a:xfrm>
          <a:off x="19507200" y="256032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264201"/>
    <xdr:sp macro="" textlink="">
      <xdr:nvSpPr>
        <xdr:cNvPr id="300" name="Text Box 27">
          <a:extLst>
            <a:ext uri="{FF2B5EF4-FFF2-40B4-BE49-F238E27FC236}">
              <a16:creationId xmlns:a16="http://schemas.microsoft.com/office/drawing/2014/main" id="{93BB58A0-A671-42E6-830B-B47D27B0EE16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264204"/>
    <xdr:sp macro="" textlink="">
      <xdr:nvSpPr>
        <xdr:cNvPr id="301" name="Text Box 28">
          <a:extLst>
            <a:ext uri="{FF2B5EF4-FFF2-40B4-BE49-F238E27FC236}">
              <a16:creationId xmlns:a16="http://schemas.microsoft.com/office/drawing/2014/main" id="{5519105F-F55F-4439-8D77-447C16D4553B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264202"/>
    <xdr:sp macro="" textlink="">
      <xdr:nvSpPr>
        <xdr:cNvPr id="302" name="Text Box 27">
          <a:extLst>
            <a:ext uri="{FF2B5EF4-FFF2-40B4-BE49-F238E27FC236}">
              <a16:creationId xmlns:a16="http://schemas.microsoft.com/office/drawing/2014/main" id="{DA24B255-FB3B-44F8-A6BC-2769AB440E89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264202"/>
    <xdr:sp macro="" textlink="">
      <xdr:nvSpPr>
        <xdr:cNvPr id="303" name="Text Box 28">
          <a:extLst>
            <a:ext uri="{FF2B5EF4-FFF2-40B4-BE49-F238E27FC236}">
              <a16:creationId xmlns:a16="http://schemas.microsoft.com/office/drawing/2014/main" id="{C6966672-EB16-4C8D-AD60-8899AECD7A44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300486"/>
    <xdr:sp macro="" textlink="">
      <xdr:nvSpPr>
        <xdr:cNvPr id="304" name="Text Box 25">
          <a:extLst>
            <a:ext uri="{FF2B5EF4-FFF2-40B4-BE49-F238E27FC236}">
              <a16:creationId xmlns:a16="http://schemas.microsoft.com/office/drawing/2014/main" id="{A7F601E7-60F3-4BF9-97E1-06813960C3B9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300486"/>
    <xdr:sp macro="" textlink="">
      <xdr:nvSpPr>
        <xdr:cNvPr id="305" name="Text Box 26">
          <a:extLst>
            <a:ext uri="{FF2B5EF4-FFF2-40B4-BE49-F238E27FC236}">
              <a16:creationId xmlns:a16="http://schemas.microsoft.com/office/drawing/2014/main" id="{F69D5185-7728-4727-A223-23F820EC6F4E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300486"/>
    <xdr:sp macro="" textlink="">
      <xdr:nvSpPr>
        <xdr:cNvPr id="306" name="Text Box 27">
          <a:extLst>
            <a:ext uri="{FF2B5EF4-FFF2-40B4-BE49-F238E27FC236}">
              <a16:creationId xmlns:a16="http://schemas.microsoft.com/office/drawing/2014/main" id="{CBAA2420-ABC2-4817-9898-3A1983C7A43E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300486"/>
    <xdr:sp macro="" textlink="">
      <xdr:nvSpPr>
        <xdr:cNvPr id="307" name="Text Box 28">
          <a:extLst>
            <a:ext uri="{FF2B5EF4-FFF2-40B4-BE49-F238E27FC236}">
              <a16:creationId xmlns:a16="http://schemas.microsoft.com/office/drawing/2014/main" id="{9D08361E-4601-46CF-8306-019B27A67E7A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281436"/>
    <xdr:sp macro="" textlink="">
      <xdr:nvSpPr>
        <xdr:cNvPr id="308" name="Text Box 25">
          <a:extLst>
            <a:ext uri="{FF2B5EF4-FFF2-40B4-BE49-F238E27FC236}">
              <a16:creationId xmlns:a16="http://schemas.microsoft.com/office/drawing/2014/main" id="{CF6A1C4C-94B3-4C5F-B1F3-1122AF54CAA2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281436"/>
    <xdr:sp macro="" textlink="">
      <xdr:nvSpPr>
        <xdr:cNvPr id="309" name="Text Box 26">
          <a:extLst>
            <a:ext uri="{FF2B5EF4-FFF2-40B4-BE49-F238E27FC236}">
              <a16:creationId xmlns:a16="http://schemas.microsoft.com/office/drawing/2014/main" id="{495DB978-D392-462E-AB94-65A2F8FEBF5C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281436"/>
    <xdr:sp macro="" textlink="">
      <xdr:nvSpPr>
        <xdr:cNvPr id="310" name="Text Box 27">
          <a:extLst>
            <a:ext uri="{FF2B5EF4-FFF2-40B4-BE49-F238E27FC236}">
              <a16:creationId xmlns:a16="http://schemas.microsoft.com/office/drawing/2014/main" id="{ABB6EF1F-17C8-4406-AD23-F43D464A40EF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281436"/>
    <xdr:sp macro="" textlink="">
      <xdr:nvSpPr>
        <xdr:cNvPr id="311" name="Text Box 28">
          <a:extLst>
            <a:ext uri="{FF2B5EF4-FFF2-40B4-BE49-F238E27FC236}">
              <a16:creationId xmlns:a16="http://schemas.microsoft.com/office/drawing/2014/main" id="{550E20D1-D7BA-4269-9B35-7B7903220DDF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196215"/>
    <xdr:sp macro="" textlink="">
      <xdr:nvSpPr>
        <xdr:cNvPr id="312" name="Text Box 25">
          <a:extLst>
            <a:ext uri="{FF2B5EF4-FFF2-40B4-BE49-F238E27FC236}">
              <a16:creationId xmlns:a16="http://schemas.microsoft.com/office/drawing/2014/main" id="{35EF820A-EC54-47C4-8B05-F1D526908A5E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196215"/>
    <xdr:sp macro="" textlink="">
      <xdr:nvSpPr>
        <xdr:cNvPr id="313" name="Text Box 26">
          <a:extLst>
            <a:ext uri="{FF2B5EF4-FFF2-40B4-BE49-F238E27FC236}">
              <a16:creationId xmlns:a16="http://schemas.microsoft.com/office/drawing/2014/main" id="{534EE4BF-7C98-4605-8F8F-0C6C2195BDF5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196215"/>
    <xdr:sp macro="" textlink="">
      <xdr:nvSpPr>
        <xdr:cNvPr id="314" name="Text Box 27">
          <a:extLst>
            <a:ext uri="{FF2B5EF4-FFF2-40B4-BE49-F238E27FC236}">
              <a16:creationId xmlns:a16="http://schemas.microsoft.com/office/drawing/2014/main" id="{13356B1F-26B5-477A-B36E-B0A72DA4C905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196215"/>
    <xdr:sp macro="" textlink="">
      <xdr:nvSpPr>
        <xdr:cNvPr id="315" name="Text Box 28">
          <a:extLst>
            <a:ext uri="{FF2B5EF4-FFF2-40B4-BE49-F238E27FC236}">
              <a16:creationId xmlns:a16="http://schemas.microsoft.com/office/drawing/2014/main" id="{412C6069-C674-4CCF-ADC0-5928E7ADCEBD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196215"/>
    <xdr:sp macro="" textlink="">
      <xdr:nvSpPr>
        <xdr:cNvPr id="316" name="Text Box 25">
          <a:extLst>
            <a:ext uri="{FF2B5EF4-FFF2-40B4-BE49-F238E27FC236}">
              <a16:creationId xmlns:a16="http://schemas.microsoft.com/office/drawing/2014/main" id="{EE9E41C2-B5E8-4754-BB9C-26E6FCB850D4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196215"/>
    <xdr:sp macro="" textlink="">
      <xdr:nvSpPr>
        <xdr:cNvPr id="317" name="Text Box 26">
          <a:extLst>
            <a:ext uri="{FF2B5EF4-FFF2-40B4-BE49-F238E27FC236}">
              <a16:creationId xmlns:a16="http://schemas.microsoft.com/office/drawing/2014/main" id="{A7FB9618-2A9D-4B00-95C4-265CC7FF1D18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196215"/>
    <xdr:sp macro="" textlink="">
      <xdr:nvSpPr>
        <xdr:cNvPr id="318" name="Text Box 27">
          <a:extLst>
            <a:ext uri="{FF2B5EF4-FFF2-40B4-BE49-F238E27FC236}">
              <a16:creationId xmlns:a16="http://schemas.microsoft.com/office/drawing/2014/main" id="{EEC86BB8-9FCB-4B15-9060-BA99D4547317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196215"/>
    <xdr:sp macro="" textlink="">
      <xdr:nvSpPr>
        <xdr:cNvPr id="319" name="Text Box 28">
          <a:extLst>
            <a:ext uri="{FF2B5EF4-FFF2-40B4-BE49-F238E27FC236}">
              <a16:creationId xmlns:a16="http://schemas.microsoft.com/office/drawing/2014/main" id="{C6A0EA9B-35EE-4A57-BFA5-EA0F0388D83B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1"/>
    <xdr:sp macro="" textlink="">
      <xdr:nvSpPr>
        <xdr:cNvPr id="320" name="Text Box 27">
          <a:extLst>
            <a:ext uri="{FF2B5EF4-FFF2-40B4-BE49-F238E27FC236}">
              <a16:creationId xmlns:a16="http://schemas.microsoft.com/office/drawing/2014/main" id="{C972CF51-6954-4752-9E11-F504AB2318D2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4"/>
    <xdr:sp macro="" textlink="">
      <xdr:nvSpPr>
        <xdr:cNvPr id="321" name="Text Box 28">
          <a:extLst>
            <a:ext uri="{FF2B5EF4-FFF2-40B4-BE49-F238E27FC236}">
              <a16:creationId xmlns:a16="http://schemas.microsoft.com/office/drawing/2014/main" id="{D6A59F20-EDF0-4A8E-904E-8B4E0807A83C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2"/>
    <xdr:sp macro="" textlink="">
      <xdr:nvSpPr>
        <xdr:cNvPr id="322" name="Text Box 27">
          <a:extLst>
            <a:ext uri="{FF2B5EF4-FFF2-40B4-BE49-F238E27FC236}">
              <a16:creationId xmlns:a16="http://schemas.microsoft.com/office/drawing/2014/main" id="{F286E43E-559A-44C7-9064-697AD406EB31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2"/>
    <xdr:sp macro="" textlink="">
      <xdr:nvSpPr>
        <xdr:cNvPr id="323" name="Text Box 28">
          <a:extLst>
            <a:ext uri="{FF2B5EF4-FFF2-40B4-BE49-F238E27FC236}">
              <a16:creationId xmlns:a16="http://schemas.microsoft.com/office/drawing/2014/main" id="{B5B892CD-4C56-4DCE-B892-D164AE8EE83B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324" name="Text Box 25">
          <a:extLst>
            <a:ext uri="{FF2B5EF4-FFF2-40B4-BE49-F238E27FC236}">
              <a16:creationId xmlns:a16="http://schemas.microsoft.com/office/drawing/2014/main" id="{DD5EFCBF-2ADD-47C0-B050-362D4CE7617B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325" name="Text Box 26">
          <a:extLst>
            <a:ext uri="{FF2B5EF4-FFF2-40B4-BE49-F238E27FC236}">
              <a16:creationId xmlns:a16="http://schemas.microsoft.com/office/drawing/2014/main" id="{25FD4C3A-660A-4310-BAB8-A864CC11E42F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326" name="Text Box 27">
          <a:extLst>
            <a:ext uri="{FF2B5EF4-FFF2-40B4-BE49-F238E27FC236}">
              <a16:creationId xmlns:a16="http://schemas.microsoft.com/office/drawing/2014/main" id="{4D3CF080-7BE6-417A-8E72-6CBC37B3FB05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327" name="Text Box 28">
          <a:extLst>
            <a:ext uri="{FF2B5EF4-FFF2-40B4-BE49-F238E27FC236}">
              <a16:creationId xmlns:a16="http://schemas.microsoft.com/office/drawing/2014/main" id="{942E36B5-ED0E-4900-80D1-ABAFB4F22D6F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328" name="Text Box 25">
          <a:extLst>
            <a:ext uri="{FF2B5EF4-FFF2-40B4-BE49-F238E27FC236}">
              <a16:creationId xmlns:a16="http://schemas.microsoft.com/office/drawing/2014/main" id="{ECA370B4-E349-4266-A559-6D34E55BCB3B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329" name="Text Box 26">
          <a:extLst>
            <a:ext uri="{FF2B5EF4-FFF2-40B4-BE49-F238E27FC236}">
              <a16:creationId xmlns:a16="http://schemas.microsoft.com/office/drawing/2014/main" id="{8701D029-D6CF-4323-8CDB-B0B93AEEA1D0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330" name="Text Box 27">
          <a:extLst>
            <a:ext uri="{FF2B5EF4-FFF2-40B4-BE49-F238E27FC236}">
              <a16:creationId xmlns:a16="http://schemas.microsoft.com/office/drawing/2014/main" id="{7CFA32CD-79E4-4036-995F-80E8D7E35965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331" name="Text Box 28">
          <a:extLst>
            <a:ext uri="{FF2B5EF4-FFF2-40B4-BE49-F238E27FC236}">
              <a16:creationId xmlns:a16="http://schemas.microsoft.com/office/drawing/2014/main" id="{8108E6A5-9CEF-4E68-8FCC-B791372779F5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32" name="Text Box 25">
          <a:extLst>
            <a:ext uri="{FF2B5EF4-FFF2-40B4-BE49-F238E27FC236}">
              <a16:creationId xmlns:a16="http://schemas.microsoft.com/office/drawing/2014/main" id="{3634935C-0622-459A-8B80-D6E873B1AE5C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33" name="Text Box 26">
          <a:extLst>
            <a:ext uri="{FF2B5EF4-FFF2-40B4-BE49-F238E27FC236}">
              <a16:creationId xmlns:a16="http://schemas.microsoft.com/office/drawing/2014/main" id="{E3B6CB55-A1C6-4D49-B8F2-3C278B1FAAC1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34" name="Text Box 27">
          <a:extLst>
            <a:ext uri="{FF2B5EF4-FFF2-40B4-BE49-F238E27FC236}">
              <a16:creationId xmlns:a16="http://schemas.microsoft.com/office/drawing/2014/main" id="{13032D09-657B-4459-A808-F7E9FB72AAE0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35" name="Text Box 28">
          <a:extLst>
            <a:ext uri="{FF2B5EF4-FFF2-40B4-BE49-F238E27FC236}">
              <a16:creationId xmlns:a16="http://schemas.microsoft.com/office/drawing/2014/main" id="{DBCC332D-FD27-4B60-933D-50517C2BFD56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36" name="Text Box 25">
          <a:extLst>
            <a:ext uri="{FF2B5EF4-FFF2-40B4-BE49-F238E27FC236}">
              <a16:creationId xmlns:a16="http://schemas.microsoft.com/office/drawing/2014/main" id="{425399AC-9E6F-45C1-89CE-1DC15E8C072B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37" name="Text Box 26">
          <a:extLst>
            <a:ext uri="{FF2B5EF4-FFF2-40B4-BE49-F238E27FC236}">
              <a16:creationId xmlns:a16="http://schemas.microsoft.com/office/drawing/2014/main" id="{02B80B39-021A-43C0-BC7A-C440FD26D737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38" name="Text Box 27">
          <a:extLst>
            <a:ext uri="{FF2B5EF4-FFF2-40B4-BE49-F238E27FC236}">
              <a16:creationId xmlns:a16="http://schemas.microsoft.com/office/drawing/2014/main" id="{E5D8A155-2C32-4982-B561-589636A7DD3B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39" name="Text Box 28">
          <a:extLst>
            <a:ext uri="{FF2B5EF4-FFF2-40B4-BE49-F238E27FC236}">
              <a16:creationId xmlns:a16="http://schemas.microsoft.com/office/drawing/2014/main" id="{B682CA92-A893-48B9-82FB-3FDA750183E0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1"/>
    <xdr:sp macro="" textlink="">
      <xdr:nvSpPr>
        <xdr:cNvPr id="340" name="Text Box 27">
          <a:extLst>
            <a:ext uri="{FF2B5EF4-FFF2-40B4-BE49-F238E27FC236}">
              <a16:creationId xmlns:a16="http://schemas.microsoft.com/office/drawing/2014/main" id="{38B99604-A666-4C44-87AA-95D99E70FB44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4"/>
    <xdr:sp macro="" textlink="">
      <xdr:nvSpPr>
        <xdr:cNvPr id="341" name="Text Box 28">
          <a:extLst>
            <a:ext uri="{FF2B5EF4-FFF2-40B4-BE49-F238E27FC236}">
              <a16:creationId xmlns:a16="http://schemas.microsoft.com/office/drawing/2014/main" id="{C58B2CF1-753D-40C5-A856-0734798F15DA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2"/>
    <xdr:sp macro="" textlink="">
      <xdr:nvSpPr>
        <xdr:cNvPr id="342" name="Text Box 27">
          <a:extLst>
            <a:ext uri="{FF2B5EF4-FFF2-40B4-BE49-F238E27FC236}">
              <a16:creationId xmlns:a16="http://schemas.microsoft.com/office/drawing/2014/main" id="{F3BE9ACA-E751-4072-B8D8-5461E0F3FF30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2"/>
    <xdr:sp macro="" textlink="">
      <xdr:nvSpPr>
        <xdr:cNvPr id="343" name="Text Box 28">
          <a:extLst>
            <a:ext uri="{FF2B5EF4-FFF2-40B4-BE49-F238E27FC236}">
              <a16:creationId xmlns:a16="http://schemas.microsoft.com/office/drawing/2014/main" id="{1A773D28-E38B-498C-BBB4-342B12EAEDC5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344" name="Text Box 25">
          <a:extLst>
            <a:ext uri="{FF2B5EF4-FFF2-40B4-BE49-F238E27FC236}">
              <a16:creationId xmlns:a16="http://schemas.microsoft.com/office/drawing/2014/main" id="{351B426F-3944-4467-99D4-E2E3F71E13B1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345" name="Text Box 26">
          <a:extLst>
            <a:ext uri="{FF2B5EF4-FFF2-40B4-BE49-F238E27FC236}">
              <a16:creationId xmlns:a16="http://schemas.microsoft.com/office/drawing/2014/main" id="{21896EB0-0846-4F12-B578-FCACA1DF91AF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346" name="Text Box 27">
          <a:extLst>
            <a:ext uri="{FF2B5EF4-FFF2-40B4-BE49-F238E27FC236}">
              <a16:creationId xmlns:a16="http://schemas.microsoft.com/office/drawing/2014/main" id="{0BEFB22A-5D60-4661-A8C1-C8997D3EE7F3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347" name="Text Box 28">
          <a:extLst>
            <a:ext uri="{FF2B5EF4-FFF2-40B4-BE49-F238E27FC236}">
              <a16:creationId xmlns:a16="http://schemas.microsoft.com/office/drawing/2014/main" id="{F4D62453-9465-4003-A981-741F7D75A576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348" name="Text Box 25">
          <a:extLst>
            <a:ext uri="{FF2B5EF4-FFF2-40B4-BE49-F238E27FC236}">
              <a16:creationId xmlns:a16="http://schemas.microsoft.com/office/drawing/2014/main" id="{89A360AD-C71D-415A-9D19-5899C83FDEDA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349" name="Text Box 26">
          <a:extLst>
            <a:ext uri="{FF2B5EF4-FFF2-40B4-BE49-F238E27FC236}">
              <a16:creationId xmlns:a16="http://schemas.microsoft.com/office/drawing/2014/main" id="{BD846BDF-1C50-432E-8A5D-8C5DA9B1487B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350" name="Text Box 27">
          <a:extLst>
            <a:ext uri="{FF2B5EF4-FFF2-40B4-BE49-F238E27FC236}">
              <a16:creationId xmlns:a16="http://schemas.microsoft.com/office/drawing/2014/main" id="{4C3715B9-E9DF-493A-8A2C-E764D9977236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351" name="Text Box 28">
          <a:extLst>
            <a:ext uri="{FF2B5EF4-FFF2-40B4-BE49-F238E27FC236}">
              <a16:creationId xmlns:a16="http://schemas.microsoft.com/office/drawing/2014/main" id="{650E815D-DEBA-4D8B-A623-671D68BC38F1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52" name="Text Box 25">
          <a:extLst>
            <a:ext uri="{FF2B5EF4-FFF2-40B4-BE49-F238E27FC236}">
              <a16:creationId xmlns:a16="http://schemas.microsoft.com/office/drawing/2014/main" id="{D593DFDB-2D27-41FA-863F-51AF820BC42C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53" name="Text Box 26">
          <a:extLst>
            <a:ext uri="{FF2B5EF4-FFF2-40B4-BE49-F238E27FC236}">
              <a16:creationId xmlns:a16="http://schemas.microsoft.com/office/drawing/2014/main" id="{ED2D3FBF-CD9F-4D18-BC65-1BEA1EBEC79D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54" name="Text Box 27">
          <a:extLst>
            <a:ext uri="{FF2B5EF4-FFF2-40B4-BE49-F238E27FC236}">
              <a16:creationId xmlns:a16="http://schemas.microsoft.com/office/drawing/2014/main" id="{3C96A9E1-C932-4EF1-8483-CEBBFA9E7428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55" name="Text Box 28">
          <a:extLst>
            <a:ext uri="{FF2B5EF4-FFF2-40B4-BE49-F238E27FC236}">
              <a16:creationId xmlns:a16="http://schemas.microsoft.com/office/drawing/2014/main" id="{12CA8CAF-C36A-47E1-8B44-EFA99C3869BD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56" name="Text Box 25">
          <a:extLst>
            <a:ext uri="{FF2B5EF4-FFF2-40B4-BE49-F238E27FC236}">
              <a16:creationId xmlns:a16="http://schemas.microsoft.com/office/drawing/2014/main" id="{8D4134E2-35D7-4F63-ACDF-FC82051EE2E9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57" name="Text Box 26">
          <a:extLst>
            <a:ext uri="{FF2B5EF4-FFF2-40B4-BE49-F238E27FC236}">
              <a16:creationId xmlns:a16="http://schemas.microsoft.com/office/drawing/2014/main" id="{0071BFB8-DF04-4235-A2CD-DA0D04FC4839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58" name="Text Box 27">
          <a:extLst>
            <a:ext uri="{FF2B5EF4-FFF2-40B4-BE49-F238E27FC236}">
              <a16:creationId xmlns:a16="http://schemas.microsoft.com/office/drawing/2014/main" id="{62D0D506-37AD-42BC-90A5-80AE94DA6FE5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365760</xdr:colOff>
      <xdr:row>15</xdr:row>
      <xdr:rowOff>0</xdr:rowOff>
    </xdr:from>
    <xdr:ext cx="76200" cy="196215"/>
    <xdr:sp macro="" textlink="">
      <xdr:nvSpPr>
        <xdr:cNvPr id="359" name="Text Box 28">
          <a:extLst>
            <a:ext uri="{FF2B5EF4-FFF2-40B4-BE49-F238E27FC236}">
              <a16:creationId xmlns:a16="http://schemas.microsoft.com/office/drawing/2014/main" id="{EBA30E4C-5204-48BE-8000-FE89EEB1917B}"/>
            </a:ext>
          </a:extLst>
        </xdr:cNvPr>
        <xdr:cNvSpPr txBox="1">
          <a:spLocks noChangeArrowheads="1"/>
        </xdr:cNvSpPr>
      </xdr:nvSpPr>
      <xdr:spPr bwMode="auto">
        <a:xfrm>
          <a:off x="341376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1"/>
    <xdr:sp macro="" textlink="">
      <xdr:nvSpPr>
        <xdr:cNvPr id="360" name="Text Box 27">
          <a:extLst>
            <a:ext uri="{FF2B5EF4-FFF2-40B4-BE49-F238E27FC236}">
              <a16:creationId xmlns:a16="http://schemas.microsoft.com/office/drawing/2014/main" id="{44D67A28-29DE-4C4F-8C92-35EE9AA12D86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4"/>
    <xdr:sp macro="" textlink="">
      <xdr:nvSpPr>
        <xdr:cNvPr id="361" name="Text Box 28">
          <a:extLst>
            <a:ext uri="{FF2B5EF4-FFF2-40B4-BE49-F238E27FC236}">
              <a16:creationId xmlns:a16="http://schemas.microsoft.com/office/drawing/2014/main" id="{85646F8A-A6B5-4FF9-8642-F8DDAB90DD3D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2"/>
    <xdr:sp macro="" textlink="">
      <xdr:nvSpPr>
        <xdr:cNvPr id="362" name="Text Box 27">
          <a:extLst>
            <a:ext uri="{FF2B5EF4-FFF2-40B4-BE49-F238E27FC236}">
              <a16:creationId xmlns:a16="http://schemas.microsoft.com/office/drawing/2014/main" id="{238ED0F8-54FF-40F8-A93F-4DECA8D30A5E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2"/>
    <xdr:sp macro="" textlink="">
      <xdr:nvSpPr>
        <xdr:cNvPr id="363" name="Text Box 28">
          <a:extLst>
            <a:ext uri="{FF2B5EF4-FFF2-40B4-BE49-F238E27FC236}">
              <a16:creationId xmlns:a16="http://schemas.microsoft.com/office/drawing/2014/main" id="{AFBD6164-AD2C-4BE0-B72C-775A00817CEA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364" name="Text Box 25">
          <a:extLst>
            <a:ext uri="{FF2B5EF4-FFF2-40B4-BE49-F238E27FC236}">
              <a16:creationId xmlns:a16="http://schemas.microsoft.com/office/drawing/2014/main" id="{B32CD4D0-B3CA-49A8-A58F-3601E0B37B9F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365" name="Text Box 26">
          <a:extLst>
            <a:ext uri="{FF2B5EF4-FFF2-40B4-BE49-F238E27FC236}">
              <a16:creationId xmlns:a16="http://schemas.microsoft.com/office/drawing/2014/main" id="{7CED9E2E-36E8-406E-8F16-AACE17E3E0F2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366" name="Text Box 27">
          <a:extLst>
            <a:ext uri="{FF2B5EF4-FFF2-40B4-BE49-F238E27FC236}">
              <a16:creationId xmlns:a16="http://schemas.microsoft.com/office/drawing/2014/main" id="{F68C4614-F629-42EF-ADDE-18E6479BE40A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367" name="Text Box 28">
          <a:extLst>
            <a:ext uri="{FF2B5EF4-FFF2-40B4-BE49-F238E27FC236}">
              <a16:creationId xmlns:a16="http://schemas.microsoft.com/office/drawing/2014/main" id="{FA3096B2-F0E1-40D5-88B9-5D4DC9B027F8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368" name="Text Box 25">
          <a:extLst>
            <a:ext uri="{FF2B5EF4-FFF2-40B4-BE49-F238E27FC236}">
              <a16:creationId xmlns:a16="http://schemas.microsoft.com/office/drawing/2014/main" id="{5D6DB502-AA0A-4064-90AF-9392E4BE26BD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369" name="Text Box 26">
          <a:extLst>
            <a:ext uri="{FF2B5EF4-FFF2-40B4-BE49-F238E27FC236}">
              <a16:creationId xmlns:a16="http://schemas.microsoft.com/office/drawing/2014/main" id="{A1B0F0AB-E5DC-400F-AAAB-EC1B764A1A7B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370" name="Text Box 27">
          <a:extLst>
            <a:ext uri="{FF2B5EF4-FFF2-40B4-BE49-F238E27FC236}">
              <a16:creationId xmlns:a16="http://schemas.microsoft.com/office/drawing/2014/main" id="{60DD9330-704C-4D09-A468-B6F53D7BCD0C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371" name="Text Box 28">
          <a:extLst>
            <a:ext uri="{FF2B5EF4-FFF2-40B4-BE49-F238E27FC236}">
              <a16:creationId xmlns:a16="http://schemas.microsoft.com/office/drawing/2014/main" id="{950BE2D6-76F7-4C73-AFEA-86BF2F21EE42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72" name="Text Box 25">
          <a:extLst>
            <a:ext uri="{FF2B5EF4-FFF2-40B4-BE49-F238E27FC236}">
              <a16:creationId xmlns:a16="http://schemas.microsoft.com/office/drawing/2014/main" id="{71F8283B-09CC-49C7-8CE7-3FE87B8A1FBB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73" name="Text Box 26">
          <a:extLst>
            <a:ext uri="{FF2B5EF4-FFF2-40B4-BE49-F238E27FC236}">
              <a16:creationId xmlns:a16="http://schemas.microsoft.com/office/drawing/2014/main" id="{FAE493DA-56FD-4DDC-97C4-5532646828EC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74" name="Text Box 27">
          <a:extLst>
            <a:ext uri="{FF2B5EF4-FFF2-40B4-BE49-F238E27FC236}">
              <a16:creationId xmlns:a16="http://schemas.microsoft.com/office/drawing/2014/main" id="{4C264159-3EA6-4B30-A7F8-57EBF4A4B15E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75" name="Text Box 28">
          <a:extLst>
            <a:ext uri="{FF2B5EF4-FFF2-40B4-BE49-F238E27FC236}">
              <a16:creationId xmlns:a16="http://schemas.microsoft.com/office/drawing/2014/main" id="{19A19E88-C403-41DD-A3E8-61B25CEDE206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76" name="Text Box 25">
          <a:extLst>
            <a:ext uri="{FF2B5EF4-FFF2-40B4-BE49-F238E27FC236}">
              <a16:creationId xmlns:a16="http://schemas.microsoft.com/office/drawing/2014/main" id="{184F7956-2CB3-4959-80DA-B490375B4FB5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77" name="Text Box 26">
          <a:extLst>
            <a:ext uri="{FF2B5EF4-FFF2-40B4-BE49-F238E27FC236}">
              <a16:creationId xmlns:a16="http://schemas.microsoft.com/office/drawing/2014/main" id="{7D7B5251-5D98-4D8B-B9E8-A1EB08970F40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78" name="Text Box 27">
          <a:extLst>
            <a:ext uri="{FF2B5EF4-FFF2-40B4-BE49-F238E27FC236}">
              <a16:creationId xmlns:a16="http://schemas.microsoft.com/office/drawing/2014/main" id="{52191971-84C1-4242-B74B-6B51AFD8E21D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79" name="Text Box 28">
          <a:extLst>
            <a:ext uri="{FF2B5EF4-FFF2-40B4-BE49-F238E27FC236}">
              <a16:creationId xmlns:a16="http://schemas.microsoft.com/office/drawing/2014/main" id="{009DBA1D-9295-4467-91EB-A45E83AF6098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1"/>
    <xdr:sp macro="" textlink="">
      <xdr:nvSpPr>
        <xdr:cNvPr id="380" name="Text Box 27">
          <a:extLst>
            <a:ext uri="{FF2B5EF4-FFF2-40B4-BE49-F238E27FC236}">
              <a16:creationId xmlns:a16="http://schemas.microsoft.com/office/drawing/2014/main" id="{20836F74-0F34-4D4C-9EF8-760C28500433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4"/>
    <xdr:sp macro="" textlink="">
      <xdr:nvSpPr>
        <xdr:cNvPr id="381" name="Text Box 28">
          <a:extLst>
            <a:ext uri="{FF2B5EF4-FFF2-40B4-BE49-F238E27FC236}">
              <a16:creationId xmlns:a16="http://schemas.microsoft.com/office/drawing/2014/main" id="{E36071FC-4E32-4AB7-AFDD-251387297C12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2"/>
    <xdr:sp macro="" textlink="">
      <xdr:nvSpPr>
        <xdr:cNvPr id="382" name="Text Box 27">
          <a:extLst>
            <a:ext uri="{FF2B5EF4-FFF2-40B4-BE49-F238E27FC236}">
              <a16:creationId xmlns:a16="http://schemas.microsoft.com/office/drawing/2014/main" id="{B204BC84-A5C1-4A56-836D-D38CFBD09AB4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2"/>
    <xdr:sp macro="" textlink="">
      <xdr:nvSpPr>
        <xdr:cNvPr id="383" name="Text Box 28">
          <a:extLst>
            <a:ext uri="{FF2B5EF4-FFF2-40B4-BE49-F238E27FC236}">
              <a16:creationId xmlns:a16="http://schemas.microsoft.com/office/drawing/2014/main" id="{F5520AF0-7FC8-4F21-86D6-4B94A1800588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384" name="Text Box 25">
          <a:extLst>
            <a:ext uri="{FF2B5EF4-FFF2-40B4-BE49-F238E27FC236}">
              <a16:creationId xmlns:a16="http://schemas.microsoft.com/office/drawing/2014/main" id="{42883A41-D3D1-4232-A5A6-31962ADD2AD3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385" name="Text Box 26">
          <a:extLst>
            <a:ext uri="{FF2B5EF4-FFF2-40B4-BE49-F238E27FC236}">
              <a16:creationId xmlns:a16="http://schemas.microsoft.com/office/drawing/2014/main" id="{7839FF65-8B7D-4C96-A977-167CBB4F7000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386" name="Text Box 27">
          <a:extLst>
            <a:ext uri="{FF2B5EF4-FFF2-40B4-BE49-F238E27FC236}">
              <a16:creationId xmlns:a16="http://schemas.microsoft.com/office/drawing/2014/main" id="{FDF81434-CCDE-49EC-AFE5-7BB7D477540A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387" name="Text Box 28">
          <a:extLst>
            <a:ext uri="{FF2B5EF4-FFF2-40B4-BE49-F238E27FC236}">
              <a16:creationId xmlns:a16="http://schemas.microsoft.com/office/drawing/2014/main" id="{F7D3DB9F-FE5E-4774-A414-52CA6B2A7705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388" name="Text Box 25">
          <a:extLst>
            <a:ext uri="{FF2B5EF4-FFF2-40B4-BE49-F238E27FC236}">
              <a16:creationId xmlns:a16="http://schemas.microsoft.com/office/drawing/2014/main" id="{EF25176F-2133-449E-8A38-AA1CAE53A940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389" name="Text Box 26">
          <a:extLst>
            <a:ext uri="{FF2B5EF4-FFF2-40B4-BE49-F238E27FC236}">
              <a16:creationId xmlns:a16="http://schemas.microsoft.com/office/drawing/2014/main" id="{95D78B10-241C-4E55-A652-08842E6B8728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390" name="Text Box 27">
          <a:extLst>
            <a:ext uri="{FF2B5EF4-FFF2-40B4-BE49-F238E27FC236}">
              <a16:creationId xmlns:a16="http://schemas.microsoft.com/office/drawing/2014/main" id="{860FFAC2-C545-421C-B62C-BC22F86064C5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391" name="Text Box 28">
          <a:extLst>
            <a:ext uri="{FF2B5EF4-FFF2-40B4-BE49-F238E27FC236}">
              <a16:creationId xmlns:a16="http://schemas.microsoft.com/office/drawing/2014/main" id="{E2C77B34-9345-4072-B2BE-9142971EC0BC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1406"/>
    <xdr:sp macro="" textlink="">
      <xdr:nvSpPr>
        <xdr:cNvPr id="392" name="Text Box 26">
          <a:extLst>
            <a:ext uri="{FF2B5EF4-FFF2-40B4-BE49-F238E27FC236}">
              <a16:creationId xmlns:a16="http://schemas.microsoft.com/office/drawing/2014/main" id="{8ECFC53E-7903-48F0-A843-71A88D671F17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414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93" name="Text Box 25">
          <a:extLst>
            <a:ext uri="{FF2B5EF4-FFF2-40B4-BE49-F238E27FC236}">
              <a16:creationId xmlns:a16="http://schemas.microsoft.com/office/drawing/2014/main" id="{3F522EB3-7FE8-4F22-ADB9-DD0A5A6F59CA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94" name="Text Box 26">
          <a:extLst>
            <a:ext uri="{FF2B5EF4-FFF2-40B4-BE49-F238E27FC236}">
              <a16:creationId xmlns:a16="http://schemas.microsoft.com/office/drawing/2014/main" id="{0A318636-74ED-4260-A407-FAE22A472B93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95" name="Text Box 27">
          <a:extLst>
            <a:ext uri="{FF2B5EF4-FFF2-40B4-BE49-F238E27FC236}">
              <a16:creationId xmlns:a16="http://schemas.microsoft.com/office/drawing/2014/main" id="{8023EAF5-16F7-4DB9-AEB6-88DB0359F017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96" name="Text Box 28">
          <a:extLst>
            <a:ext uri="{FF2B5EF4-FFF2-40B4-BE49-F238E27FC236}">
              <a16:creationId xmlns:a16="http://schemas.microsoft.com/office/drawing/2014/main" id="{C160A30A-0602-4926-9754-D6C9E3602702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97" name="Text Box 25">
          <a:extLst>
            <a:ext uri="{FF2B5EF4-FFF2-40B4-BE49-F238E27FC236}">
              <a16:creationId xmlns:a16="http://schemas.microsoft.com/office/drawing/2014/main" id="{1A4BF1AF-1A9D-486E-AB90-B6E4A30CB7D1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98" name="Text Box 26">
          <a:extLst>
            <a:ext uri="{FF2B5EF4-FFF2-40B4-BE49-F238E27FC236}">
              <a16:creationId xmlns:a16="http://schemas.microsoft.com/office/drawing/2014/main" id="{3170DD22-F6D0-47B6-8770-A226B8BDB5EC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399" name="Text Box 27">
          <a:extLst>
            <a:ext uri="{FF2B5EF4-FFF2-40B4-BE49-F238E27FC236}">
              <a16:creationId xmlns:a16="http://schemas.microsoft.com/office/drawing/2014/main" id="{FA66A98A-C564-471F-8DE2-A71328F533E6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400" name="Text Box 28">
          <a:extLst>
            <a:ext uri="{FF2B5EF4-FFF2-40B4-BE49-F238E27FC236}">
              <a16:creationId xmlns:a16="http://schemas.microsoft.com/office/drawing/2014/main" id="{C3ADBF9D-44A2-4451-BFFC-C78F33785DBB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264201"/>
    <xdr:sp macro="" textlink="">
      <xdr:nvSpPr>
        <xdr:cNvPr id="401" name="Text Box 27">
          <a:extLst>
            <a:ext uri="{FF2B5EF4-FFF2-40B4-BE49-F238E27FC236}">
              <a16:creationId xmlns:a16="http://schemas.microsoft.com/office/drawing/2014/main" id="{BC175A45-571F-40E8-9BE3-45523C239919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264204"/>
    <xdr:sp macro="" textlink="">
      <xdr:nvSpPr>
        <xdr:cNvPr id="402" name="Text Box 28">
          <a:extLst>
            <a:ext uri="{FF2B5EF4-FFF2-40B4-BE49-F238E27FC236}">
              <a16:creationId xmlns:a16="http://schemas.microsoft.com/office/drawing/2014/main" id="{8C87ADD7-B094-46A9-BFCE-0A4972F855DB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264202"/>
    <xdr:sp macro="" textlink="">
      <xdr:nvSpPr>
        <xdr:cNvPr id="403" name="Text Box 27">
          <a:extLst>
            <a:ext uri="{FF2B5EF4-FFF2-40B4-BE49-F238E27FC236}">
              <a16:creationId xmlns:a16="http://schemas.microsoft.com/office/drawing/2014/main" id="{237417A6-11EB-4F28-AD4A-3B24379243F4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264202"/>
    <xdr:sp macro="" textlink="">
      <xdr:nvSpPr>
        <xdr:cNvPr id="404" name="Text Box 28">
          <a:extLst>
            <a:ext uri="{FF2B5EF4-FFF2-40B4-BE49-F238E27FC236}">
              <a16:creationId xmlns:a16="http://schemas.microsoft.com/office/drawing/2014/main" id="{9BFFA359-C020-4378-8B72-7126202CAF93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300486"/>
    <xdr:sp macro="" textlink="">
      <xdr:nvSpPr>
        <xdr:cNvPr id="405" name="Text Box 25">
          <a:extLst>
            <a:ext uri="{FF2B5EF4-FFF2-40B4-BE49-F238E27FC236}">
              <a16:creationId xmlns:a16="http://schemas.microsoft.com/office/drawing/2014/main" id="{EE77877A-B14A-47F1-8B3C-B01E9FC47C0A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300486"/>
    <xdr:sp macro="" textlink="">
      <xdr:nvSpPr>
        <xdr:cNvPr id="406" name="Text Box 26">
          <a:extLst>
            <a:ext uri="{FF2B5EF4-FFF2-40B4-BE49-F238E27FC236}">
              <a16:creationId xmlns:a16="http://schemas.microsoft.com/office/drawing/2014/main" id="{535DE4B1-5FA4-45F7-904E-C29D6EADB440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300486"/>
    <xdr:sp macro="" textlink="">
      <xdr:nvSpPr>
        <xdr:cNvPr id="407" name="Text Box 27">
          <a:extLst>
            <a:ext uri="{FF2B5EF4-FFF2-40B4-BE49-F238E27FC236}">
              <a16:creationId xmlns:a16="http://schemas.microsoft.com/office/drawing/2014/main" id="{22DAB613-0748-415C-8F05-CAF0AC2A937C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300486"/>
    <xdr:sp macro="" textlink="">
      <xdr:nvSpPr>
        <xdr:cNvPr id="408" name="Text Box 28">
          <a:extLst>
            <a:ext uri="{FF2B5EF4-FFF2-40B4-BE49-F238E27FC236}">
              <a16:creationId xmlns:a16="http://schemas.microsoft.com/office/drawing/2014/main" id="{C1AFBCA7-7676-41F2-8BEB-D5A2CA68D136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281436"/>
    <xdr:sp macro="" textlink="">
      <xdr:nvSpPr>
        <xdr:cNvPr id="409" name="Text Box 25">
          <a:extLst>
            <a:ext uri="{FF2B5EF4-FFF2-40B4-BE49-F238E27FC236}">
              <a16:creationId xmlns:a16="http://schemas.microsoft.com/office/drawing/2014/main" id="{A5497CE4-0791-4C8F-9ECB-97DD77DBEF70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281436"/>
    <xdr:sp macro="" textlink="">
      <xdr:nvSpPr>
        <xdr:cNvPr id="410" name="Text Box 26">
          <a:extLst>
            <a:ext uri="{FF2B5EF4-FFF2-40B4-BE49-F238E27FC236}">
              <a16:creationId xmlns:a16="http://schemas.microsoft.com/office/drawing/2014/main" id="{54E99033-E184-4218-BCAA-C9C5D35118AD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281436"/>
    <xdr:sp macro="" textlink="">
      <xdr:nvSpPr>
        <xdr:cNvPr id="411" name="Text Box 27">
          <a:extLst>
            <a:ext uri="{FF2B5EF4-FFF2-40B4-BE49-F238E27FC236}">
              <a16:creationId xmlns:a16="http://schemas.microsoft.com/office/drawing/2014/main" id="{1110D93D-E959-4CF7-95C2-0D4BDACC4F70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281436"/>
    <xdr:sp macro="" textlink="">
      <xdr:nvSpPr>
        <xdr:cNvPr id="412" name="Text Box 28">
          <a:extLst>
            <a:ext uri="{FF2B5EF4-FFF2-40B4-BE49-F238E27FC236}">
              <a16:creationId xmlns:a16="http://schemas.microsoft.com/office/drawing/2014/main" id="{751D919F-E8FF-42B0-8891-A82073F888A9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196215"/>
    <xdr:sp macro="" textlink="">
      <xdr:nvSpPr>
        <xdr:cNvPr id="413" name="Text Box 25">
          <a:extLst>
            <a:ext uri="{FF2B5EF4-FFF2-40B4-BE49-F238E27FC236}">
              <a16:creationId xmlns:a16="http://schemas.microsoft.com/office/drawing/2014/main" id="{7E5CFB0E-743B-4CF0-A192-73E3761F18B8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196215"/>
    <xdr:sp macro="" textlink="">
      <xdr:nvSpPr>
        <xdr:cNvPr id="414" name="Text Box 26">
          <a:extLst>
            <a:ext uri="{FF2B5EF4-FFF2-40B4-BE49-F238E27FC236}">
              <a16:creationId xmlns:a16="http://schemas.microsoft.com/office/drawing/2014/main" id="{7C65C2D4-03F1-4989-A42F-546E8F54D57F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196215"/>
    <xdr:sp macro="" textlink="">
      <xdr:nvSpPr>
        <xdr:cNvPr id="415" name="Text Box 27">
          <a:extLst>
            <a:ext uri="{FF2B5EF4-FFF2-40B4-BE49-F238E27FC236}">
              <a16:creationId xmlns:a16="http://schemas.microsoft.com/office/drawing/2014/main" id="{FDFE43AB-3118-4B12-99AA-1ABD31695CA5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196215"/>
    <xdr:sp macro="" textlink="">
      <xdr:nvSpPr>
        <xdr:cNvPr id="416" name="Text Box 28">
          <a:extLst>
            <a:ext uri="{FF2B5EF4-FFF2-40B4-BE49-F238E27FC236}">
              <a16:creationId xmlns:a16="http://schemas.microsoft.com/office/drawing/2014/main" id="{5C52169C-D2B2-42D8-B665-7D82F4BB3DB3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196215"/>
    <xdr:sp macro="" textlink="">
      <xdr:nvSpPr>
        <xdr:cNvPr id="417" name="Text Box 25">
          <a:extLst>
            <a:ext uri="{FF2B5EF4-FFF2-40B4-BE49-F238E27FC236}">
              <a16:creationId xmlns:a16="http://schemas.microsoft.com/office/drawing/2014/main" id="{32441CB5-C303-4CAC-A54D-2604BA9B4D77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196215"/>
    <xdr:sp macro="" textlink="">
      <xdr:nvSpPr>
        <xdr:cNvPr id="418" name="Text Box 26">
          <a:extLst>
            <a:ext uri="{FF2B5EF4-FFF2-40B4-BE49-F238E27FC236}">
              <a16:creationId xmlns:a16="http://schemas.microsoft.com/office/drawing/2014/main" id="{9D08DBCA-B83D-4A03-A9B2-ED7DB2EA6090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196215"/>
    <xdr:sp macro="" textlink="">
      <xdr:nvSpPr>
        <xdr:cNvPr id="419" name="Text Box 27">
          <a:extLst>
            <a:ext uri="{FF2B5EF4-FFF2-40B4-BE49-F238E27FC236}">
              <a16:creationId xmlns:a16="http://schemas.microsoft.com/office/drawing/2014/main" id="{154B1B1A-64DF-48A0-9FF9-9ABBB81F9422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76200" cy="196215"/>
    <xdr:sp macro="" textlink="">
      <xdr:nvSpPr>
        <xdr:cNvPr id="420" name="Text Box 28">
          <a:extLst>
            <a:ext uri="{FF2B5EF4-FFF2-40B4-BE49-F238E27FC236}">
              <a16:creationId xmlns:a16="http://schemas.microsoft.com/office/drawing/2014/main" id="{6F5BDC71-F548-4E60-9A65-7F9A7815846B}"/>
            </a:ext>
          </a:extLst>
        </xdr:cNvPr>
        <xdr:cNvSpPr txBox="1">
          <a:spLocks noChangeArrowheads="1"/>
        </xdr:cNvSpPr>
      </xdr:nvSpPr>
      <xdr:spPr bwMode="auto">
        <a:xfrm>
          <a:off x="30480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1"/>
    <xdr:sp macro="" textlink="">
      <xdr:nvSpPr>
        <xdr:cNvPr id="421" name="Text Box 27">
          <a:extLst>
            <a:ext uri="{FF2B5EF4-FFF2-40B4-BE49-F238E27FC236}">
              <a16:creationId xmlns:a16="http://schemas.microsoft.com/office/drawing/2014/main" id="{80ED1B76-F171-4ACE-AB74-09AA73973F02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4"/>
    <xdr:sp macro="" textlink="">
      <xdr:nvSpPr>
        <xdr:cNvPr id="422" name="Text Box 28">
          <a:extLst>
            <a:ext uri="{FF2B5EF4-FFF2-40B4-BE49-F238E27FC236}">
              <a16:creationId xmlns:a16="http://schemas.microsoft.com/office/drawing/2014/main" id="{7F62CF08-A726-40C3-8127-DB3A22ED5B69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2"/>
    <xdr:sp macro="" textlink="">
      <xdr:nvSpPr>
        <xdr:cNvPr id="423" name="Text Box 27">
          <a:extLst>
            <a:ext uri="{FF2B5EF4-FFF2-40B4-BE49-F238E27FC236}">
              <a16:creationId xmlns:a16="http://schemas.microsoft.com/office/drawing/2014/main" id="{D8BD81DF-C566-4496-B9E9-8F41009CB0FF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2"/>
    <xdr:sp macro="" textlink="">
      <xdr:nvSpPr>
        <xdr:cNvPr id="424" name="Text Box 28">
          <a:extLst>
            <a:ext uri="{FF2B5EF4-FFF2-40B4-BE49-F238E27FC236}">
              <a16:creationId xmlns:a16="http://schemas.microsoft.com/office/drawing/2014/main" id="{01DB4661-8190-45FC-BA33-AF1FA7EAC15B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425" name="Text Box 25">
          <a:extLst>
            <a:ext uri="{FF2B5EF4-FFF2-40B4-BE49-F238E27FC236}">
              <a16:creationId xmlns:a16="http://schemas.microsoft.com/office/drawing/2014/main" id="{EBA714D1-C0E3-4423-8E82-3ACD9F21F17E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426" name="Text Box 26">
          <a:extLst>
            <a:ext uri="{FF2B5EF4-FFF2-40B4-BE49-F238E27FC236}">
              <a16:creationId xmlns:a16="http://schemas.microsoft.com/office/drawing/2014/main" id="{71D5AE60-724F-464A-9A22-F83B8A23F402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427" name="Text Box 27">
          <a:extLst>
            <a:ext uri="{FF2B5EF4-FFF2-40B4-BE49-F238E27FC236}">
              <a16:creationId xmlns:a16="http://schemas.microsoft.com/office/drawing/2014/main" id="{C9EA1332-34C2-435D-ABD2-3740F1D8EDBC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428" name="Text Box 28">
          <a:extLst>
            <a:ext uri="{FF2B5EF4-FFF2-40B4-BE49-F238E27FC236}">
              <a16:creationId xmlns:a16="http://schemas.microsoft.com/office/drawing/2014/main" id="{24B88188-B1CE-432B-8625-39492B1E8782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429" name="Text Box 25">
          <a:extLst>
            <a:ext uri="{FF2B5EF4-FFF2-40B4-BE49-F238E27FC236}">
              <a16:creationId xmlns:a16="http://schemas.microsoft.com/office/drawing/2014/main" id="{660D1D71-3ACD-4C1E-9762-6C71DA98B0B4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430" name="Text Box 26">
          <a:extLst>
            <a:ext uri="{FF2B5EF4-FFF2-40B4-BE49-F238E27FC236}">
              <a16:creationId xmlns:a16="http://schemas.microsoft.com/office/drawing/2014/main" id="{BD9A0AF6-1664-41DA-8B2E-4B6A89D068B2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431" name="Text Box 27">
          <a:extLst>
            <a:ext uri="{FF2B5EF4-FFF2-40B4-BE49-F238E27FC236}">
              <a16:creationId xmlns:a16="http://schemas.microsoft.com/office/drawing/2014/main" id="{69E4F815-F298-4A80-B62A-7292C8A1A24C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432" name="Text Box 28">
          <a:extLst>
            <a:ext uri="{FF2B5EF4-FFF2-40B4-BE49-F238E27FC236}">
              <a16:creationId xmlns:a16="http://schemas.microsoft.com/office/drawing/2014/main" id="{E537A903-DFD3-4CD5-9436-66B2334D64D0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433" name="Text Box 25">
          <a:extLst>
            <a:ext uri="{FF2B5EF4-FFF2-40B4-BE49-F238E27FC236}">
              <a16:creationId xmlns:a16="http://schemas.microsoft.com/office/drawing/2014/main" id="{6289F319-2B73-46AD-A37B-99EFF28E388A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434" name="Text Box 26">
          <a:extLst>
            <a:ext uri="{FF2B5EF4-FFF2-40B4-BE49-F238E27FC236}">
              <a16:creationId xmlns:a16="http://schemas.microsoft.com/office/drawing/2014/main" id="{05F7B9E5-5E3F-4FA6-A084-C0D6DEC8B63C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435" name="Text Box 27">
          <a:extLst>
            <a:ext uri="{FF2B5EF4-FFF2-40B4-BE49-F238E27FC236}">
              <a16:creationId xmlns:a16="http://schemas.microsoft.com/office/drawing/2014/main" id="{700D6445-F625-4D63-968F-72F53BFA91B6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436" name="Text Box 28">
          <a:extLst>
            <a:ext uri="{FF2B5EF4-FFF2-40B4-BE49-F238E27FC236}">
              <a16:creationId xmlns:a16="http://schemas.microsoft.com/office/drawing/2014/main" id="{FD7A5AC0-7D72-411A-B077-9CF0B11C367A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437" name="Text Box 25">
          <a:extLst>
            <a:ext uri="{FF2B5EF4-FFF2-40B4-BE49-F238E27FC236}">
              <a16:creationId xmlns:a16="http://schemas.microsoft.com/office/drawing/2014/main" id="{EC334786-AD0D-48F1-A60F-72C6E9FD5899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438" name="Text Box 26">
          <a:extLst>
            <a:ext uri="{FF2B5EF4-FFF2-40B4-BE49-F238E27FC236}">
              <a16:creationId xmlns:a16="http://schemas.microsoft.com/office/drawing/2014/main" id="{067EA409-C70D-4BD8-819F-DD4D17C0771A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439" name="Text Box 27">
          <a:extLst>
            <a:ext uri="{FF2B5EF4-FFF2-40B4-BE49-F238E27FC236}">
              <a16:creationId xmlns:a16="http://schemas.microsoft.com/office/drawing/2014/main" id="{19271E75-0F92-469A-85D7-A7AEF2069989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440" name="Text Box 28">
          <a:extLst>
            <a:ext uri="{FF2B5EF4-FFF2-40B4-BE49-F238E27FC236}">
              <a16:creationId xmlns:a16="http://schemas.microsoft.com/office/drawing/2014/main" id="{F10C61A1-A26A-42B2-A641-77FB1AA27725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1"/>
    <xdr:sp macro="" textlink="">
      <xdr:nvSpPr>
        <xdr:cNvPr id="441" name="Text Box 27">
          <a:extLst>
            <a:ext uri="{FF2B5EF4-FFF2-40B4-BE49-F238E27FC236}">
              <a16:creationId xmlns:a16="http://schemas.microsoft.com/office/drawing/2014/main" id="{40F4B6A3-FB34-4CE9-B40C-738DBD5F99AB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4"/>
    <xdr:sp macro="" textlink="">
      <xdr:nvSpPr>
        <xdr:cNvPr id="442" name="Text Box 28">
          <a:extLst>
            <a:ext uri="{FF2B5EF4-FFF2-40B4-BE49-F238E27FC236}">
              <a16:creationId xmlns:a16="http://schemas.microsoft.com/office/drawing/2014/main" id="{F07E5E7C-196E-424D-8998-2BF02771AA10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2"/>
    <xdr:sp macro="" textlink="">
      <xdr:nvSpPr>
        <xdr:cNvPr id="443" name="Text Box 27">
          <a:extLst>
            <a:ext uri="{FF2B5EF4-FFF2-40B4-BE49-F238E27FC236}">
              <a16:creationId xmlns:a16="http://schemas.microsoft.com/office/drawing/2014/main" id="{F8F6B05F-199A-43ED-A2DA-AA40E072C463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2"/>
    <xdr:sp macro="" textlink="">
      <xdr:nvSpPr>
        <xdr:cNvPr id="444" name="Text Box 28">
          <a:extLst>
            <a:ext uri="{FF2B5EF4-FFF2-40B4-BE49-F238E27FC236}">
              <a16:creationId xmlns:a16="http://schemas.microsoft.com/office/drawing/2014/main" id="{166FEB19-612D-4EDD-BEB8-925E49A64F90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445" name="Text Box 25">
          <a:extLst>
            <a:ext uri="{FF2B5EF4-FFF2-40B4-BE49-F238E27FC236}">
              <a16:creationId xmlns:a16="http://schemas.microsoft.com/office/drawing/2014/main" id="{8DE006A5-252C-4CA2-8146-DB76B9ABE524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446" name="Text Box 26">
          <a:extLst>
            <a:ext uri="{FF2B5EF4-FFF2-40B4-BE49-F238E27FC236}">
              <a16:creationId xmlns:a16="http://schemas.microsoft.com/office/drawing/2014/main" id="{660CE5C8-BD1D-48E9-B3D7-DE6D8E03223D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447" name="Text Box 27">
          <a:extLst>
            <a:ext uri="{FF2B5EF4-FFF2-40B4-BE49-F238E27FC236}">
              <a16:creationId xmlns:a16="http://schemas.microsoft.com/office/drawing/2014/main" id="{EF6EF532-A3BA-413E-B58E-AF8F8082D9B5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448" name="Text Box 28">
          <a:extLst>
            <a:ext uri="{FF2B5EF4-FFF2-40B4-BE49-F238E27FC236}">
              <a16:creationId xmlns:a16="http://schemas.microsoft.com/office/drawing/2014/main" id="{7A294506-8EE1-41CC-9955-6C35D3246992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449" name="Text Box 25">
          <a:extLst>
            <a:ext uri="{FF2B5EF4-FFF2-40B4-BE49-F238E27FC236}">
              <a16:creationId xmlns:a16="http://schemas.microsoft.com/office/drawing/2014/main" id="{3ADFE732-D68E-469B-A2BB-DC992B5FFD3C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450" name="Text Box 26">
          <a:extLst>
            <a:ext uri="{FF2B5EF4-FFF2-40B4-BE49-F238E27FC236}">
              <a16:creationId xmlns:a16="http://schemas.microsoft.com/office/drawing/2014/main" id="{CA82C4CB-B934-42B1-A3B1-91AC72B491F1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451" name="Text Box 27">
          <a:extLst>
            <a:ext uri="{FF2B5EF4-FFF2-40B4-BE49-F238E27FC236}">
              <a16:creationId xmlns:a16="http://schemas.microsoft.com/office/drawing/2014/main" id="{4008B237-D4A7-4D0B-BDB6-F645AADBF8AD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452" name="Text Box 28">
          <a:extLst>
            <a:ext uri="{FF2B5EF4-FFF2-40B4-BE49-F238E27FC236}">
              <a16:creationId xmlns:a16="http://schemas.microsoft.com/office/drawing/2014/main" id="{1E63FCD2-8A38-4DF4-8544-19A704A4DFF1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453" name="Text Box 25">
          <a:extLst>
            <a:ext uri="{FF2B5EF4-FFF2-40B4-BE49-F238E27FC236}">
              <a16:creationId xmlns:a16="http://schemas.microsoft.com/office/drawing/2014/main" id="{33905816-3751-41CA-901D-E1513ED7EBE5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454" name="Text Box 26">
          <a:extLst>
            <a:ext uri="{FF2B5EF4-FFF2-40B4-BE49-F238E27FC236}">
              <a16:creationId xmlns:a16="http://schemas.microsoft.com/office/drawing/2014/main" id="{E9CC63C6-9445-4AEE-82DE-55F86AF44FA6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455" name="Text Box 27">
          <a:extLst>
            <a:ext uri="{FF2B5EF4-FFF2-40B4-BE49-F238E27FC236}">
              <a16:creationId xmlns:a16="http://schemas.microsoft.com/office/drawing/2014/main" id="{6C9C4753-5918-480D-9E96-5D4822529C95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456" name="Text Box 28">
          <a:extLst>
            <a:ext uri="{FF2B5EF4-FFF2-40B4-BE49-F238E27FC236}">
              <a16:creationId xmlns:a16="http://schemas.microsoft.com/office/drawing/2014/main" id="{4EDFB3C6-B5FF-4F54-B8E7-82FDDBFEF873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457" name="Text Box 25">
          <a:extLst>
            <a:ext uri="{FF2B5EF4-FFF2-40B4-BE49-F238E27FC236}">
              <a16:creationId xmlns:a16="http://schemas.microsoft.com/office/drawing/2014/main" id="{35815DED-FBAB-49F2-AB36-91A212983A60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458" name="Text Box 26">
          <a:extLst>
            <a:ext uri="{FF2B5EF4-FFF2-40B4-BE49-F238E27FC236}">
              <a16:creationId xmlns:a16="http://schemas.microsoft.com/office/drawing/2014/main" id="{EED0A065-37B1-44B7-9E9A-BE882C13F233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459" name="Text Box 27">
          <a:extLst>
            <a:ext uri="{FF2B5EF4-FFF2-40B4-BE49-F238E27FC236}">
              <a16:creationId xmlns:a16="http://schemas.microsoft.com/office/drawing/2014/main" id="{55F63185-2B7D-44A1-9F41-75132DA7C8A9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365760</xdr:colOff>
      <xdr:row>15</xdr:row>
      <xdr:rowOff>0</xdr:rowOff>
    </xdr:from>
    <xdr:ext cx="76200" cy="196215"/>
    <xdr:sp macro="" textlink="">
      <xdr:nvSpPr>
        <xdr:cNvPr id="460" name="Text Box 28">
          <a:extLst>
            <a:ext uri="{FF2B5EF4-FFF2-40B4-BE49-F238E27FC236}">
              <a16:creationId xmlns:a16="http://schemas.microsoft.com/office/drawing/2014/main" id="{2D3FE784-4E97-436C-9120-AC77B53D9B88}"/>
            </a:ext>
          </a:extLst>
        </xdr:cNvPr>
        <xdr:cNvSpPr txBox="1">
          <a:spLocks noChangeArrowheads="1"/>
        </xdr:cNvSpPr>
      </xdr:nvSpPr>
      <xdr:spPr bwMode="auto">
        <a:xfrm>
          <a:off x="341376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1"/>
    <xdr:sp macro="" textlink="">
      <xdr:nvSpPr>
        <xdr:cNvPr id="461" name="Text Box 27">
          <a:extLst>
            <a:ext uri="{FF2B5EF4-FFF2-40B4-BE49-F238E27FC236}">
              <a16:creationId xmlns:a16="http://schemas.microsoft.com/office/drawing/2014/main" id="{F961B198-AAAD-4ACE-BBDA-918C7858011E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4"/>
    <xdr:sp macro="" textlink="">
      <xdr:nvSpPr>
        <xdr:cNvPr id="462" name="Text Box 28">
          <a:extLst>
            <a:ext uri="{FF2B5EF4-FFF2-40B4-BE49-F238E27FC236}">
              <a16:creationId xmlns:a16="http://schemas.microsoft.com/office/drawing/2014/main" id="{9EF657B6-7379-4512-9E09-2329630543AA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2"/>
    <xdr:sp macro="" textlink="">
      <xdr:nvSpPr>
        <xdr:cNvPr id="463" name="Text Box 27">
          <a:extLst>
            <a:ext uri="{FF2B5EF4-FFF2-40B4-BE49-F238E27FC236}">
              <a16:creationId xmlns:a16="http://schemas.microsoft.com/office/drawing/2014/main" id="{0BD88C9C-152C-437B-991A-7D8B5AF5F722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2"/>
    <xdr:sp macro="" textlink="">
      <xdr:nvSpPr>
        <xdr:cNvPr id="464" name="Text Box 28">
          <a:extLst>
            <a:ext uri="{FF2B5EF4-FFF2-40B4-BE49-F238E27FC236}">
              <a16:creationId xmlns:a16="http://schemas.microsoft.com/office/drawing/2014/main" id="{7E5BD0A1-053E-42C5-8C01-5FB80DB6A094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465" name="Text Box 25">
          <a:extLst>
            <a:ext uri="{FF2B5EF4-FFF2-40B4-BE49-F238E27FC236}">
              <a16:creationId xmlns:a16="http://schemas.microsoft.com/office/drawing/2014/main" id="{C38100E7-8ADC-481A-9F3F-C5DD8DA8C77A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466" name="Text Box 26">
          <a:extLst>
            <a:ext uri="{FF2B5EF4-FFF2-40B4-BE49-F238E27FC236}">
              <a16:creationId xmlns:a16="http://schemas.microsoft.com/office/drawing/2014/main" id="{0EDBEAFD-8771-49B7-948D-33DFDB3E71C0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467" name="Text Box 27">
          <a:extLst>
            <a:ext uri="{FF2B5EF4-FFF2-40B4-BE49-F238E27FC236}">
              <a16:creationId xmlns:a16="http://schemas.microsoft.com/office/drawing/2014/main" id="{348D68A1-8323-483F-B17E-BF573284B9A8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468" name="Text Box 28">
          <a:extLst>
            <a:ext uri="{FF2B5EF4-FFF2-40B4-BE49-F238E27FC236}">
              <a16:creationId xmlns:a16="http://schemas.microsoft.com/office/drawing/2014/main" id="{B71AE1A7-1F38-4F2B-A9D2-1BFB81AADF37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469" name="Text Box 25">
          <a:extLst>
            <a:ext uri="{FF2B5EF4-FFF2-40B4-BE49-F238E27FC236}">
              <a16:creationId xmlns:a16="http://schemas.microsoft.com/office/drawing/2014/main" id="{AADEF845-3B62-4335-A1AE-D045C90F37A9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470" name="Text Box 26">
          <a:extLst>
            <a:ext uri="{FF2B5EF4-FFF2-40B4-BE49-F238E27FC236}">
              <a16:creationId xmlns:a16="http://schemas.microsoft.com/office/drawing/2014/main" id="{04F39E1F-1BBC-4C11-8B10-C53DDD057B30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471" name="Text Box 27">
          <a:extLst>
            <a:ext uri="{FF2B5EF4-FFF2-40B4-BE49-F238E27FC236}">
              <a16:creationId xmlns:a16="http://schemas.microsoft.com/office/drawing/2014/main" id="{2BA14B01-787F-411D-9EAC-C5255A5607B7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472" name="Text Box 28">
          <a:extLst>
            <a:ext uri="{FF2B5EF4-FFF2-40B4-BE49-F238E27FC236}">
              <a16:creationId xmlns:a16="http://schemas.microsoft.com/office/drawing/2014/main" id="{B80F58EE-7DCC-44A8-9B89-9C49C164650A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473" name="Text Box 25">
          <a:extLst>
            <a:ext uri="{FF2B5EF4-FFF2-40B4-BE49-F238E27FC236}">
              <a16:creationId xmlns:a16="http://schemas.microsoft.com/office/drawing/2014/main" id="{1D3E2FC4-F601-4BEF-946A-D930721D7E68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474" name="Text Box 26">
          <a:extLst>
            <a:ext uri="{FF2B5EF4-FFF2-40B4-BE49-F238E27FC236}">
              <a16:creationId xmlns:a16="http://schemas.microsoft.com/office/drawing/2014/main" id="{8A45E7B2-4D3D-4F2A-A6E6-FFA5951C1339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475" name="Text Box 27">
          <a:extLst>
            <a:ext uri="{FF2B5EF4-FFF2-40B4-BE49-F238E27FC236}">
              <a16:creationId xmlns:a16="http://schemas.microsoft.com/office/drawing/2014/main" id="{C7E74B8C-578A-4D2F-AA01-47570B451945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476" name="Text Box 28">
          <a:extLst>
            <a:ext uri="{FF2B5EF4-FFF2-40B4-BE49-F238E27FC236}">
              <a16:creationId xmlns:a16="http://schemas.microsoft.com/office/drawing/2014/main" id="{8BC840D1-112C-4293-8B97-FD94C485CAE7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477" name="Text Box 25">
          <a:extLst>
            <a:ext uri="{FF2B5EF4-FFF2-40B4-BE49-F238E27FC236}">
              <a16:creationId xmlns:a16="http://schemas.microsoft.com/office/drawing/2014/main" id="{C63BFE16-14F6-43DE-9EBF-9DBCFDB95B0A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478" name="Text Box 26">
          <a:extLst>
            <a:ext uri="{FF2B5EF4-FFF2-40B4-BE49-F238E27FC236}">
              <a16:creationId xmlns:a16="http://schemas.microsoft.com/office/drawing/2014/main" id="{D630DD77-E961-4159-B8CE-2460F332B092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479" name="Text Box 27">
          <a:extLst>
            <a:ext uri="{FF2B5EF4-FFF2-40B4-BE49-F238E27FC236}">
              <a16:creationId xmlns:a16="http://schemas.microsoft.com/office/drawing/2014/main" id="{70F3E0F2-3752-4EF9-9D2F-6DA17AF48714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480" name="Text Box 28">
          <a:extLst>
            <a:ext uri="{FF2B5EF4-FFF2-40B4-BE49-F238E27FC236}">
              <a16:creationId xmlns:a16="http://schemas.microsoft.com/office/drawing/2014/main" id="{55A9B18C-BC04-4D87-B439-E6581CBAF43F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1"/>
    <xdr:sp macro="" textlink="">
      <xdr:nvSpPr>
        <xdr:cNvPr id="481" name="Text Box 27">
          <a:extLst>
            <a:ext uri="{FF2B5EF4-FFF2-40B4-BE49-F238E27FC236}">
              <a16:creationId xmlns:a16="http://schemas.microsoft.com/office/drawing/2014/main" id="{87B460B7-BECA-4F13-8E95-3D7F0B0F6CE8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4"/>
    <xdr:sp macro="" textlink="">
      <xdr:nvSpPr>
        <xdr:cNvPr id="482" name="Text Box 28">
          <a:extLst>
            <a:ext uri="{FF2B5EF4-FFF2-40B4-BE49-F238E27FC236}">
              <a16:creationId xmlns:a16="http://schemas.microsoft.com/office/drawing/2014/main" id="{7870394D-ADCB-4F77-8659-5916032CBA84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2"/>
    <xdr:sp macro="" textlink="">
      <xdr:nvSpPr>
        <xdr:cNvPr id="483" name="Text Box 27">
          <a:extLst>
            <a:ext uri="{FF2B5EF4-FFF2-40B4-BE49-F238E27FC236}">
              <a16:creationId xmlns:a16="http://schemas.microsoft.com/office/drawing/2014/main" id="{8FE01842-4D73-4900-81F5-69E86DDDAFEA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64202"/>
    <xdr:sp macro="" textlink="">
      <xdr:nvSpPr>
        <xdr:cNvPr id="484" name="Text Box 28">
          <a:extLst>
            <a:ext uri="{FF2B5EF4-FFF2-40B4-BE49-F238E27FC236}">
              <a16:creationId xmlns:a16="http://schemas.microsoft.com/office/drawing/2014/main" id="{B722DB8A-E79F-42D2-B3D2-B4DE0E77E420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485" name="Text Box 25">
          <a:extLst>
            <a:ext uri="{FF2B5EF4-FFF2-40B4-BE49-F238E27FC236}">
              <a16:creationId xmlns:a16="http://schemas.microsoft.com/office/drawing/2014/main" id="{277B766E-A811-4AAD-A254-49BF5577A5F8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486" name="Text Box 26">
          <a:extLst>
            <a:ext uri="{FF2B5EF4-FFF2-40B4-BE49-F238E27FC236}">
              <a16:creationId xmlns:a16="http://schemas.microsoft.com/office/drawing/2014/main" id="{FD53286E-E804-48B4-8856-5D9BEFD8C60D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487" name="Text Box 27">
          <a:extLst>
            <a:ext uri="{FF2B5EF4-FFF2-40B4-BE49-F238E27FC236}">
              <a16:creationId xmlns:a16="http://schemas.microsoft.com/office/drawing/2014/main" id="{663E0B22-FF28-4E1C-85C5-344665AA3002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300486"/>
    <xdr:sp macro="" textlink="">
      <xdr:nvSpPr>
        <xdr:cNvPr id="488" name="Text Box 28">
          <a:extLst>
            <a:ext uri="{FF2B5EF4-FFF2-40B4-BE49-F238E27FC236}">
              <a16:creationId xmlns:a16="http://schemas.microsoft.com/office/drawing/2014/main" id="{655B9956-ED5F-4FA3-A6CA-C8686CF73E04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489" name="Text Box 25">
          <a:extLst>
            <a:ext uri="{FF2B5EF4-FFF2-40B4-BE49-F238E27FC236}">
              <a16:creationId xmlns:a16="http://schemas.microsoft.com/office/drawing/2014/main" id="{EBDC11B5-19CE-43D1-8C4A-EBC120A24D40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490" name="Text Box 26">
          <a:extLst>
            <a:ext uri="{FF2B5EF4-FFF2-40B4-BE49-F238E27FC236}">
              <a16:creationId xmlns:a16="http://schemas.microsoft.com/office/drawing/2014/main" id="{1C60785F-2E80-4B75-AFEE-BDE98055DBBF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491" name="Text Box 27">
          <a:extLst>
            <a:ext uri="{FF2B5EF4-FFF2-40B4-BE49-F238E27FC236}">
              <a16:creationId xmlns:a16="http://schemas.microsoft.com/office/drawing/2014/main" id="{6517910A-63B8-4F98-AC50-03E76EC8DD6B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281436"/>
    <xdr:sp macro="" textlink="">
      <xdr:nvSpPr>
        <xdr:cNvPr id="492" name="Text Box 28">
          <a:extLst>
            <a:ext uri="{FF2B5EF4-FFF2-40B4-BE49-F238E27FC236}">
              <a16:creationId xmlns:a16="http://schemas.microsoft.com/office/drawing/2014/main" id="{90680069-6F2E-4E43-AFD0-F2E46B3FB262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493" name="Text Box 25">
          <a:extLst>
            <a:ext uri="{FF2B5EF4-FFF2-40B4-BE49-F238E27FC236}">
              <a16:creationId xmlns:a16="http://schemas.microsoft.com/office/drawing/2014/main" id="{66CAFA3A-0682-46C0-82A9-C24FA92886FA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494" name="Text Box 26">
          <a:extLst>
            <a:ext uri="{FF2B5EF4-FFF2-40B4-BE49-F238E27FC236}">
              <a16:creationId xmlns:a16="http://schemas.microsoft.com/office/drawing/2014/main" id="{C9ED8E54-C368-4812-A895-4C39DDE73002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495" name="Text Box 27">
          <a:extLst>
            <a:ext uri="{FF2B5EF4-FFF2-40B4-BE49-F238E27FC236}">
              <a16:creationId xmlns:a16="http://schemas.microsoft.com/office/drawing/2014/main" id="{A3B703CE-FB61-4E94-A71C-CE208AACAA1D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496" name="Text Box 28">
          <a:extLst>
            <a:ext uri="{FF2B5EF4-FFF2-40B4-BE49-F238E27FC236}">
              <a16:creationId xmlns:a16="http://schemas.microsoft.com/office/drawing/2014/main" id="{ADC72AC9-2133-4DEC-9606-73F900BE4BD8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497" name="Text Box 25">
          <a:extLst>
            <a:ext uri="{FF2B5EF4-FFF2-40B4-BE49-F238E27FC236}">
              <a16:creationId xmlns:a16="http://schemas.microsoft.com/office/drawing/2014/main" id="{545D6773-75D9-47C0-AF88-E275E917715D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498" name="Text Box 26">
          <a:extLst>
            <a:ext uri="{FF2B5EF4-FFF2-40B4-BE49-F238E27FC236}">
              <a16:creationId xmlns:a16="http://schemas.microsoft.com/office/drawing/2014/main" id="{65ACC41E-6DB1-4FC1-9ECD-14B68C3D3ECA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499" name="Text Box 27">
          <a:extLst>
            <a:ext uri="{FF2B5EF4-FFF2-40B4-BE49-F238E27FC236}">
              <a16:creationId xmlns:a16="http://schemas.microsoft.com/office/drawing/2014/main" id="{6B2FB895-6577-4DD7-95D0-3461A688B8AE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196215"/>
    <xdr:sp macro="" textlink="">
      <xdr:nvSpPr>
        <xdr:cNvPr id="500" name="Text Box 28">
          <a:extLst>
            <a:ext uri="{FF2B5EF4-FFF2-40B4-BE49-F238E27FC236}">
              <a16:creationId xmlns:a16="http://schemas.microsoft.com/office/drawing/2014/main" id="{03F555FB-41C7-495D-9B22-649958F3C7BC}"/>
            </a:ext>
          </a:extLst>
        </xdr:cNvPr>
        <xdr:cNvSpPr txBox="1">
          <a:spLocks noChangeArrowheads="1"/>
        </xdr:cNvSpPr>
      </xdr:nvSpPr>
      <xdr:spPr bwMode="auto">
        <a:xfrm>
          <a:off x="3657600" y="237744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264201"/>
    <xdr:sp macro="" textlink="">
      <xdr:nvSpPr>
        <xdr:cNvPr id="501" name="Text Box 27">
          <a:extLst>
            <a:ext uri="{FF2B5EF4-FFF2-40B4-BE49-F238E27FC236}">
              <a16:creationId xmlns:a16="http://schemas.microsoft.com/office/drawing/2014/main" id="{5FEB63FE-D0DB-4311-86F2-F1E71AFEA625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264204"/>
    <xdr:sp macro="" textlink="">
      <xdr:nvSpPr>
        <xdr:cNvPr id="502" name="Text Box 28">
          <a:extLst>
            <a:ext uri="{FF2B5EF4-FFF2-40B4-BE49-F238E27FC236}">
              <a16:creationId xmlns:a16="http://schemas.microsoft.com/office/drawing/2014/main" id="{50EF172E-52A0-43D8-AB13-ADCD55DBEB6A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264202"/>
    <xdr:sp macro="" textlink="">
      <xdr:nvSpPr>
        <xdr:cNvPr id="503" name="Text Box 27">
          <a:extLst>
            <a:ext uri="{FF2B5EF4-FFF2-40B4-BE49-F238E27FC236}">
              <a16:creationId xmlns:a16="http://schemas.microsoft.com/office/drawing/2014/main" id="{BD9E30C1-D956-43A7-AFCF-DB69C5600CD4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264202"/>
    <xdr:sp macro="" textlink="">
      <xdr:nvSpPr>
        <xdr:cNvPr id="504" name="Text Box 28">
          <a:extLst>
            <a:ext uri="{FF2B5EF4-FFF2-40B4-BE49-F238E27FC236}">
              <a16:creationId xmlns:a16="http://schemas.microsoft.com/office/drawing/2014/main" id="{7B9D8670-D99E-403F-B2F2-0DBB5B0C7C98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300486"/>
    <xdr:sp macro="" textlink="">
      <xdr:nvSpPr>
        <xdr:cNvPr id="505" name="Text Box 25">
          <a:extLst>
            <a:ext uri="{FF2B5EF4-FFF2-40B4-BE49-F238E27FC236}">
              <a16:creationId xmlns:a16="http://schemas.microsoft.com/office/drawing/2014/main" id="{CEB9A329-FB49-4857-A953-3B3638574D26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300486"/>
    <xdr:sp macro="" textlink="">
      <xdr:nvSpPr>
        <xdr:cNvPr id="506" name="Text Box 26">
          <a:extLst>
            <a:ext uri="{FF2B5EF4-FFF2-40B4-BE49-F238E27FC236}">
              <a16:creationId xmlns:a16="http://schemas.microsoft.com/office/drawing/2014/main" id="{58BE930D-8391-4485-BBDB-F11EF23031D8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300486"/>
    <xdr:sp macro="" textlink="">
      <xdr:nvSpPr>
        <xdr:cNvPr id="507" name="Text Box 27">
          <a:extLst>
            <a:ext uri="{FF2B5EF4-FFF2-40B4-BE49-F238E27FC236}">
              <a16:creationId xmlns:a16="http://schemas.microsoft.com/office/drawing/2014/main" id="{66021069-9C82-43CD-88DA-67BFB86DA99A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300486"/>
    <xdr:sp macro="" textlink="">
      <xdr:nvSpPr>
        <xdr:cNvPr id="508" name="Text Box 28">
          <a:extLst>
            <a:ext uri="{FF2B5EF4-FFF2-40B4-BE49-F238E27FC236}">
              <a16:creationId xmlns:a16="http://schemas.microsoft.com/office/drawing/2014/main" id="{5288E6F6-ABB7-4157-BD1B-C067F4060BF2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281436"/>
    <xdr:sp macro="" textlink="">
      <xdr:nvSpPr>
        <xdr:cNvPr id="509" name="Text Box 25">
          <a:extLst>
            <a:ext uri="{FF2B5EF4-FFF2-40B4-BE49-F238E27FC236}">
              <a16:creationId xmlns:a16="http://schemas.microsoft.com/office/drawing/2014/main" id="{7F0C2538-E54C-4D72-A47B-195EEC448666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281436"/>
    <xdr:sp macro="" textlink="">
      <xdr:nvSpPr>
        <xdr:cNvPr id="510" name="Text Box 26">
          <a:extLst>
            <a:ext uri="{FF2B5EF4-FFF2-40B4-BE49-F238E27FC236}">
              <a16:creationId xmlns:a16="http://schemas.microsoft.com/office/drawing/2014/main" id="{862DE984-8D51-4F71-AB4D-1B024B60DC6D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281436"/>
    <xdr:sp macro="" textlink="">
      <xdr:nvSpPr>
        <xdr:cNvPr id="511" name="Text Box 27">
          <a:extLst>
            <a:ext uri="{FF2B5EF4-FFF2-40B4-BE49-F238E27FC236}">
              <a16:creationId xmlns:a16="http://schemas.microsoft.com/office/drawing/2014/main" id="{6D547619-4FDA-4B43-89B3-1666544B2AE7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281436"/>
    <xdr:sp macro="" textlink="">
      <xdr:nvSpPr>
        <xdr:cNvPr id="512" name="Text Box 28">
          <a:extLst>
            <a:ext uri="{FF2B5EF4-FFF2-40B4-BE49-F238E27FC236}">
              <a16:creationId xmlns:a16="http://schemas.microsoft.com/office/drawing/2014/main" id="{E5777684-741B-4772-AA55-CE80BA7DA4B6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196215"/>
    <xdr:sp macro="" textlink="">
      <xdr:nvSpPr>
        <xdr:cNvPr id="513" name="Text Box 25">
          <a:extLst>
            <a:ext uri="{FF2B5EF4-FFF2-40B4-BE49-F238E27FC236}">
              <a16:creationId xmlns:a16="http://schemas.microsoft.com/office/drawing/2014/main" id="{4DFB9C55-B2D4-43D4-AB2F-D4610B97B689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196215"/>
    <xdr:sp macro="" textlink="">
      <xdr:nvSpPr>
        <xdr:cNvPr id="514" name="Text Box 26">
          <a:extLst>
            <a:ext uri="{FF2B5EF4-FFF2-40B4-BE49-F238E27FC236}">
              <a16:creationId xmlns:a16="http://schemas.microsoft.com/office/drawing/2014/main" id="{7629B9CF-4348-4AAF-A052-5E521AA9FE36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196215"/>
    <xdr:sp macro="" textlink="">
      <xdr:nvSpPr>
        <xdr:cNvPr id="515" name="Text Box 27">
          <a:extLst>
            <a:ext uri="{FF2B5EF4-FFF2-40B4-BE49-F238E27FC236}">
              <a16:creationId xmlns:a16="http://schemas.microsoft.com/office/drawing/2014/main" id="{C6082003-2F25-4AFD-BF4C-41D18B2009BC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196215"/>
    <xdr:sp macro="" textlink="">
      <xdr:nvSpPr>
        <xdr:cNvPr id="516" name="Text Box 28">
          <a:extLst>
            <a:ext uri="{FF2B5EF4-FFF2-40B4-BE49-F238E27FC236}">
              <a16:creationId xmlns:a16="http://schemas.microsoft.com/office/drawing/2014/main" id="{56D40401-4160-4EEF-BC4E-D8A4BD2C57F5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196215"/>
    <xdr:sp macro="" textlink="">
      <xdr:nvSpPr>
        <xdr:cNvPr id="517" name="Text Box 25">
          <a:extLst>
            <a:ext uri="{FF2B5EF4-FFF2-40B4-BE49-F238E27FC236}">
              <a16:creationId xmlns:a16="http://schemas.microsoft.com/office/drawing/2014/main" id="{5E896158-712B-4E68-B269-186189108D83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196215"/>
    <xdr:sp macro="" textlink="">
      <xdr:nvSpPr>
        <xdr:cNvPr id="518" name="Text Box 26">
          <a:extLst>
            <a:ext uri="{FF2B5EF4-FFF2-40B4-BE49-F238E27FC236}">
              <a16:creationId xmlns:a16="http://schemas.microsoft.com/office/drawing/2014/main" id="{35677042-FA6B-4D0C-962F-1563EF66715A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196215"/>
    <xdr:sp macro="" textlink="">
      <xdr:nvSpPr>
        <xdr:cNvPr id="519" name="Text Box 27">
          <a:extLst>
            <a:ext uri="{FF2B5EF4-FFF2-40B4-BE49-F238E27FC236}">
              <a16:creationId xmlns:a16="http://schemas.microsoft.com/office/drawing/2014/main" id="{C0CB3428-11B6-46C9-B7F8-7B9F16E3BFC5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196215"/>
    <xdr:sp macro="" textlink="">
      <xdr:nvSpPr>
        <xdr:cNvPr id="520" name="Text Box 28">
          <a:extLst>
            <a:ext uri="{FF2B5EF4-FFF2-40B4-BE49-F238E27FC236}">
              <a16:creationId xmlns:a16="http://schemas.microsoft.com/office/drawing/2014/main" id="{E3AA30A7-0A9B-4153-87BE-4B75B00434D5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1"/>
    <xdr:sp macro="" textlink="">
      <xdr:nvSpPr>
        <xdr:cNvPr id="521" name="Text Box 27">
          <a:extLst>
            <a:ext uri="{FF2B5EF4-FFF2-40B4-BE49-F238E27FC236}">
              <a16:creationId xmlns:a16="http://schemas.microsoft.com/office/drawing/2014/main" id="{D6C3A946-624B-48CB-BA2B-83509176914E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4"/>
    <xdr:sp macro="" textlink="">
      <xdr:nvSpPr>
        <xdr:cNvPr id="522" name="Text Box 28">
          <a:extLst>
            <a:ext uri="{FF2B5EF4-FFF2-40B4-BE49-F238E27FC236}">
              <a16:creationId xmlns:a16="http://schemas.microsoft.com/office/drawing/2014/main" id="{EBB153FB-217B-4389-97A0-9DD988636EC9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2"/>
    <xdr:sp macro="" textlink="">
      <xdr:nvSpPr>
        <xdr:cNvPr id="523" name="Text Box 27">
          <a:extLst>
            <a:ext uri="{FF2B5EF4-FFF2-40B4-BE49-F238E27FC236}">
              <a16:creationId xmlns:a16="http://schemas.microsoft.com/office/drawing/2014/main" id="{8A8AB036-339D-489B-A9C1-A26BB52AC055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2"/>
    <xdr:sp macro="" textlink="">
      <xdr:nvSpPr>
        <xdr:cNvPr id="524" name="Text Box 28">
          <a:extLst>
            <a:ext uri="{FF2B5EF4-FFF2-40B4-BE49-F238E27FC236}">
              <a16:creationId xmlns:a16="http://schemas.microsoft.com/office/drawing/2014/main" id="{D83B461F-0655-4A57-A664-714C76EC26F2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525" name="Text Box 25">
          <a:extLst>
            <a:ext uri="{FF2B5EF4-FFF2-40B4-BE49-F238E27FC236}">
              <a16:creationId xmlns:a16="http://schemas.microsoft.com/office/drawing/2014/main" id="{9FAD13C4-BCA8-4C35-87AB-75881390A903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526" name="Text Box 26">
          <a:extLst>
            <a:ext uri="{FF2B5EF4-FFF2-40B4-BE49-F238E27FC236}">
              <a16:creationId xmlns:a16="http://schemas.microsoft.com/office/drawing/2014/main" id="{C51218F5-55D3-44E3-A094-F8EEB7FBC5FC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527" name="Text Box 27">
          <a:extLst>
            <a:ext uri="{FF2B5EF4-FFF2-40B4-BE49-F238E27FC236}">
              <a16:creationId xmlns:a16="http://schemas.microsoft.com/office/drawing/2014/main" id="{CB675839-CC5C-409F-9018-FBAB591C3D7D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528" name="Text Box 28">
          <a:extLst>
            <a:ext uri="{FF2B5EF4-FFF2-40B4-BE49-F238E27FC236}">
              <a16:creationId xmlns:a16="http://schemas.microsoft.com/office/drawing/2014/main" id="{3C1DDD61-BE46-454C-A24C-5C2D5A777B79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529" name="Text Box 25">
          <a:extLst>
            <a:ext uri="{FF2B5EF4-FFF2-40B4-BE49-F238E27FC236}">
              <a16:creationId xmlns:a16="http://schemas.microsoft.com/office/drawing/2014/main" id="{33A9DD71-272E-444C-B741-01DA5BC9181C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530" name="Text Box 26">
          <a:extLst>
            <a:ext uri="{FF2B5EF4-FFF2-40B4-BE49-F238E27FC236}">
              <a16:creationId xmlns:a16="http://schemas.microsoft.com/office/drawing/2014/main" id="{3E60058A-71D0-494D-BD09-468BA54972FE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531" name="Text Box 27">
          <a:extLst>
            <a:ext uri="{FF2B5EF4-FFF2-40B4-BE49-F238E27FC236}">
              <a16:creationId xmlns:a16="http://schemas.microsoft.com/office/drawing/2014/main" id="{AE16E4E2-5847-415C-8CDA-BF6E920A5C66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532" name="Text Box 28">
          <a:extLst>
            <a:ext uri="{FF2B5EF4-FFF2-40B4-BE49-F238E27FC236}">
              <a16:creationId xmlns:a16="http://schemas.microsoft.com/office/drawing/2014/main" id="{524EE593-AC74-478B-81C3-5CE12BE9D081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533" name="Text Box 25">
          <a:extLst>
            <a:ext uri="{FF2B5EF4-FFF2-40B4-BE49-F238E27FC236}">
              <a16:creationId xmlns:a16="http://schemas.microsoft.com/office/drawing/2014/main" id="{D2CA0AE8-924A-4406-9E2B-DF8CA91F71DE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534" name="Text Box 26">
          <a:extLst>
            <a:ext uri="{FF2B5EF4-FFF2-40B4-BE49-F238E27FC236}">
              <a16:creationId xmlns:a16="http://schemas.microsoft.com/office/drawing/2014/main" id="{9462CF9D-A170-4F04-ACA5-C8376DCF8D86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535" name="Text Box 27">
          <a:extLst>
            <a:ext uri="{FF2B5EF4-FFF2-40B4-BE49-F238E27FC236}">
              <a16:creationId xmlns:a16="http://schemas.microsoft.com/office/drawing/2014/main" id="{ACDD307F-C4DD-43E2-A64D-E68B1318FD37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536" name="Text Box 28">
          <a:extLst>
            <a:ext uri="{FF2B5EF4-FFF2-40B4-BE49-F238E27FC236}">
              <a16:creationId xmlns:a16="http://schemas.microsoft.com/office/drawing/2014/main" id="{097A46A3-FA15-4344-8F41-E31374CE01FE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537" name="Text Box 25">
          <a:extLst>
            <a:ext uri="{FF2B5EF4-FFF2-40B4-BE49-F238E27FC236}">
              <a16:creationId xmlns:a16="http://schemas.microsoft.com/office/drawing/2014/main" id="{4E06C4BA-2148-4585-96AE-61E9BF909974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538" name="Text Box 26">
          <a:extLst>
            <a:ext uri="{FF2B5EF4-FFF2-40B4-BE49-F238E27FC236}">
              <a16:creationId xmlns:a16="http://schemas.microsoft.com/office/drawing/2014/main" id="{11775303-A975-414F-BB9E-08D3C4A92161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539" name="Text Box 27">
          <a:extLst>
            <a:ext uri="{FF2B5EF4-FFF2-40B4-BE49-F238E27FC236}">
              <a16:creationId xmlns:a16="http://schemas.microsoft.com/office/drawing/2014/main" id="{34B3AD17-0E5A-4ACA-8683-5C2300A74550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540" name="Text Box 28">
          <a:extLst>
            <a:ext uri="{FF2B5EF4-FFF2-40B4-BE49-F238E27FC236}">
              <a16:creationId xmlns:a16="http://schemas.microsoft.com/office/drawing/2014/main" id="{A05D4CA7-2526-480B-9712-1EB5E08CC4B6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1"/>
    <xdr:sp macro="" textlink="">
      <xdr:nvSpPr>
        <xdr:cNvPr id="541" name="Text Box 27">
          <a:extLst>
            <a:ext uri="{FF2B5EF4-FFF2-40B4-BE49-F238E27FC236}">
              <a16:creationId xmlns:a16="http://schemas.microsoft.com/office/drawing/2014/main" id="{1DA41E43-291E-407C-A8F6-C43B057E8000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4"/>
    <xdr:sp macro="" textlink="">
      <xdr:nvSpPr>
        <xdr:cNvPr id="542" name="Text Box 28">
          <a:extLst>
            <a:ext uri="{FF2B5EF4-FFF2-40B4-BE49-F238E27FC236}">
              <a16:creationId xmlns:a16="http://schemas.microsoft.com/office/drawing/2014/main" id="{DD01F552-6B6E-4D99-8585-380A39038497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2"/>
    <xdr:sp macro="" textlink="">
      <xdr:nvSpPr>
        <xdr:cNvPr id="543" name="Text Box 27">
          <a:extLst>
            <a:ext uri="{FF2B5EF4-FFF2-40B4-BE49-F238E27FC236}">
              <a16:creationId xmlns:a16="http://schemas.microsoft.com/office/drawing/2014/main" id="{7F1E5945-3EC4-485C-8635-45B5409E9372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2"/>
    <xdr:sp macro="" textlink="">
      <xdr:nvSpPr>
        <xdr:cNvPr id="544" name="Text Box 28">
          <a:extLst>
            <a:ext uri="{FF2B5EF4-FFF2-40B4-BE49-F238E27FC236}">
              <a16:creationId xmlns:a16="http://schemas.microsoft.com/office/drawing/2014/main" id="{E25AB656-2C0A-4298-8F50-611BDD747C5E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545" name="Text Box 25">
          <a:extLst>
            <a:ext uri="{FF2B5EF4-FFF2-40B4-BE49-F238E27FC236}">
              <a16:creationId xmlns:a16="http://schemas.microsoft.com/office/drawing/2014/main" id="{D4DBD627-9A34-4536-9D4D-A8ABB1EFEB9B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546" name="Text Box 26">
          <a:extLst>
            <a:ext uri="{FF2B5EF4-FFF2-40B4-BE49-F238E27FC236}">
              <a16:creationId xmlns:a16="http://schemas.microsoft.com/office/drawing/2014/main" id="{9A59C0AA-A53C-43E8-884C-E216002BB2A0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547" name="Text Box 27">
          <a:extLst>
            <a:ext uri="{FF2B5EF4-FFF2-40B4-BE49-F238E27FC236}">
              <a16:creationId xmlns:a16="http://schemas.microsoft.com/office/drawing/2014/main" id="{9E094B6E-9EF5-4C8E-A785-27DDD29923D8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548" name="Text Box 28">
          <a:extLst>
            <a:ext uri="{FF2B5EF4-FFF2-40B4-BE49-F238E27FC236}">
              <a16:creationId xmlns:a16="http://schemas.microsoft.com/office/drawing/2014/main" id="{4820EC98-E345-4BA0-879A-067C40179475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549" name="Text Box 25">
          <a:extLst>
            <a:ext uri="{FF2B5EF4-FFF2-40B4-BE49-F238E27FC236}">
              <a16:creationId xmlns:a16="http://schemas.microsoft.com/office/drawing/2014/main" id="{094EBBA8-8069-487C-93B1-6D2435B92B3B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550" name="Text Box 26">
          <a:extLst>
            <a:ext uri="{FF2B5EF4-FFF2-40B4-BE49-F238E27FC236}">
              <a16:creationId xmlns:a16="http://schemas.microsoft.com/office/drawing/2014/main" id="{963C9D43-DC8B-4E24-96EF-559B595D8D80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551" name="Text Box 27">
          <a:extLst>
            <a:ext uri="{FF2B5EF4-FFF2-40B4-BE49-F238E27FC236}">
              <a16:creationId xmlns:a16="http://schemas.microsoft.com/office/drawing/2014/main" id="{7D076F4D-C680-46F9-9690-C0FD9632DE7A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552" name="Text Box 28">
          <a:extLst>
            <a:ext uri="{FF2B5EF4-FFF2-40B4-BE49-F238E27FC236}">
              <a16:creationId xmlns:a16="http://schemas.microsoft.com/office/drawing/2014/main" id="{981B6F3F-CC39-4CCF-ADDB-9B8CEF689914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553" name="Text Box 25">
          <a:extLst>
            <a:ext uri="{FF2B5EF4-FFF2-40B4-BE49-F238E27FC236}">
              <a16:creationId xmlns:a16="http://schemas.microsoft.com/office/drawing/2014/main" id="{9EAE57C2-696A-46B9-BD11-DD3277458FD0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554" name="Text Box 26">
          <a:extLst>
            <a:ext uri="{FF2B5EF4-FFF2-40B4-BE49-F238E27FC236}">
              <a16:creationId xmlns:a16="http://schemas.microsoft.com/office/drawing/2014/main" id="{B847C444-83A9-4E83-901D-2A0E5452DF04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555" name="Text Box 27">
          <a:extLst>
            <a:ext uri="{FF2B5EF4-FFF2-40B4-BE49-F238E27FC236}">
              <a16:creationId xmlns:a16="http://schemas.microsoft.com/office/drawing/2014/main" id="{1E1F2E1F-C0DF-4737-985E-C77E82F3A2BE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556" name="Text Box 28">
          <a:extLst>
            <a:ext uri="{FF2B5EF4-FFF2-40B4-BE49-F238E27FC236}">
              <a16:creationId xmlns:a16="http://schemas.microsoft.com/office/drawing/2014/main" id="{C5E50C92-F5E7-4F54-955E-A70B6055D937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557" name="Text Box 25">
          <a:extLst>
            <a:ext uri="{FF2B5EF4-FFF2-40B4-BE49-F238E27FC236}">
              <a16:creationId xmlns:a16="http://schemas.microsoft.com/office/drawing/2014/main" id="{A84D940D-DB29-4F31-A2A8-327C142A5302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558" name="Text Box 26">
          <a:extLst>
            <a:ext uri="{FF2B5EF4-FFF2-40B4-BE49-F238E27FC236}">
              <a16:creationId xmlns:a16="http://schemas.microsoft.com/office/drawing/2014/main" id="{5737C155-6CEC-4A9D-B4AA-351A274ED1AF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559" name="Text Box 27">
          <a:extLst>
            <a:ext uri="{FF2B5EF4-FFF2-40B4-BE49-F238E27FC236}">
              <a16:creationId xmlns:a16="http://schemas.microsoft.com/office/drawing/2014/main" id="{594D5315-E0AA-4617-99B7-4F86D388036C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365760</xdr:colOff>
      <xdr:row>14</xdr:row>
      <xdr:rowOff>0</xdr:rowOff>
    </xdr:from>
    <xdr:ext cx="76200" cy="196215"/>
    <xdr:sp macro="" textlink="">
      <xdr:nvSpPr>
        <xdr:cNvPr id="560" name="Text Box 28">
          <a:extLst>
            <a:ext uri="{FF2B5EF4-FFF2-40B4-BE49-F238E27FC236}">
              <a16:creationId xmlns:a16="http://schemas.microsoft.com/office/drawing/2014/main" id="{30B26139-4F22-4E11-814A-E9924B49D4AA}"/>
            </a:ext>
          </a:extLst>
        </xdr:cNvPr>
        <xdr:cNvSpPr txBox="1">
          <a:spLocks noChangeArrowheads="1"/>
        </xdr:cNvSpPr>
      </xdr:nvSpPr>
      <xdr:spPr bwMode="auto">
        <a:xfrm>
          <a:off x="1133856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1"/>
    <xdr:sp macro="" textlink="">
      <xdr:nvSpPr>
        <xdr:cNvPr id="561" name="Text Box 27">
          <a:extLst>
            <a:ext uri="{FF2B5EF4-FFF2-40B4-BE49-F238E27FC236}">
              <a16:creationId xmlns:a16="http://schemas.microsoft.com/office/drawing/2014/main" id="{DA1E21F4-B25A-4F9A-AF98-EB5BA4E4FCBF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4"/>
    <xdr:sp macro="" textlink="">
      <xdr:nvSpPr>
        <xdr:cNvPr id="562" name="Text Box 28">
          <a:extLst>
            <a:ext uri="{FF2B5EF4-FFF2-40B4-BE49-F238E27FC236}">
              <a16:creationId xmlns:a16="http://schemas.microsoft.com/office/drawing/2014/main" id="{55C019D5-FAFC-4035-ACE1-A51E8332FC1E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2"/>
    <xdr:sp macro="" textlink="">
      <xdr:nvSpPr>
        <xdr:cNvPr id="563" name="Text Box 27">
          <a:extLst>
            <a:ext uri="{FF2B5EF4-FFF2-40B4-BE49-F238E27FC236}">
              <a16:creationId xmlns:a16="http://schemas.microsoft.com/office/drawing/2014/main" id="{B7E5502D-1898-452F-93F4-9C6FA79EB3B9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2"/>
    <xdr:sp macro="" textlink="">
      <xdr:nvSpPr>
        <xdr:cNvPr id="564" name="Text Box 28">
          <a:extLst>
            <a:ext uri="{FF2B5EF4-FFF2-40B4-BE49-F238E27FC236}">
              <a16:creationId xmlns:a16="http://schemas.microsoft.com/office/drawing/2014/main" id="{1928FE67-F26A-4A0B-86B7-A1C6A05DDD10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565" name="Text Box 25">
          <a:extLst>
            <a:ext uri="{FF2B5EF4-FFF2-40B4-BE49-F238E27FC236}">
              <a16:creationId xmlns:a16="http://schemas.microsoft.com/office/drawing/2014/main" id="{4377FD6C-4ACE-4F2C-9EDF-0F68D6CA720E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566" name="Text Box 26">
          <a:extLst>
            <a:ext uri="{FF2B5EF4-FFF2-40B4-BE49-F238E27FC236}">
              <a16:creationId xmlns:a16="http://schemas.microsoft.com/office/drawing/2014/main" id="{76CF33F0-023C-4845-8C96-572A7E0C884A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567" name="Text Box 27">
          <a:extLst>
            <a:ext uri="{FF2B5EF4-FFF2-40B4-BE49-F238E27FC236}">
              <a16:creationId xmlns:a16="http://schemas.microsoft.com/office/drawing/2014/main" id="{95DEF942-7306-437E-B9D6-2933DDDB8BA6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568" name="Text Box 28">
          <a:extLst>
            <a:ext uri="{FF2B5EF4-FFF2-40B4-BE49-F238E27FC236}">
              <a16:creationId xmlns:a16="http://schemas.microsoft.com/office/drawing/2014/main" id="{506DFFD6-3D67-4571-8930-E666C583B583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569" name="Text Box 25">
          <a:extLst>
            <a:ext uri="{FF2B5EF4-FFF2-40B4-BE49-F238E27FC236}">
              <a16:creationId xmlns:a16="http://schemas.microsoft.com/office/drawing/2014/main" id="{FCAF6A7F-6C08-48A8-A2D3-3199A8236445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570" name="Text Box 26">
          <a:extLst>
            <a:ext uri="{FF2B5EF4-FFF2-40B4-BE49-F238E27FC236}">
              <a16:creationId xmlns:a16="http://schemas.microsoft.com/office/drawing/2014/main" id="{37BF3D9A-0763-482E-963D-AEB1B7DB230D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571" name="Text Box 27">
          <a:extLst>
            <a:ext uri="{FF2B5EF4-FFF2-40B4-BE49-F238E27FC236}">
              <a16:creationId xmlns:a16="http://schemas.microsoft.com/office/drawing/2014/main" id="{8900B268-4A61-4768-9170-C9BD9991EF72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572" name="Text Box 28">
          <a:extLst>
            <a:ext uri="{FF2B5EF4-FFF2-40B4-BE49-F238E27FC236}">
              <a16:creationId xmlns:a16="http://schemas.microsoft.com/office/drawing/2014/main" id="{461FD78E-62AE-436B-8C8E-7A836F42AAC5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573" name="Text Box 25">
          <a:extLst>
            <a:ext uri="{FF2B5EF4-FFF2-40B4-BE49-F238E27FC236}">
              <a16:creationId xmlns:a16="http://schemas.microsoft.com/office/drawing/2014/main" id="{2BE51980-0DBF-4DFB-89FF-193F1D1795D7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574" name="Text Box 26">
          <a:extLst>
            <a:ext uri="{FF2B5EF4-FFF2-40B4-BE49-F238E27FC236}">
              <a16:creationId xmlns:a16="http://schemas.microsoft.com/office/drawing/2014/main" id="{3CC49133-8134-4BA4-BB3D-5570E72F1DDE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575" name="Text Box 27">
          <a:extLst>
            <a:ext uri="{FF2B5EF4-FFF2-40B4-BE49-F238E27FC236}">
              <a16:creationId xmlns:a16="http://schemas.microsoft.com/office/drawing/2014/main" id="{38C0A7BB-660C-4874-B903-E179A3F86184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576" name="Text Box 28">
          <a:extLst>
            <a:ext uri="{FF2B5EF4-FFF2-40B4-BE49-F238E27FC236}">
              <a16:creationId xmlns:a16="http://schemas.microsoft.com/office/drawing/2014/main" id="{E4F27F18-B1FA-4377-AB9F-DA85207496DD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577" name="Text Box 25">
          <a:extLst>
            <a:ext uri="{FF2B5EF4-FFF2-40B4-BE49-F238E27FC236}">
              <a16:creationId xmlns:a16="http://schemas.microsoft.com/office/drawing/2014/main" id="{CCAD3BF4-C717-444F-A025-AAF60287D3D9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578" name="Text Box 26">
          <a:extLst>
            <a:ext uri="{FF2B5EF4-FFF2-40B4-BE49-F238E27FC236}">
              <a16:creationId xmlns:a16="http://schemas.microsoft.com/office/drawing/2014/main" id="{31BE264A-D276-4CDB-B05D-24DD67DA9461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579" name="Text Box 27">
          <a:extLst>
            <a:ext uri="{FF2B5EF4-FFF2-40B4-BE49-F238E27FC236}">
              <a16:creationId xmlns:a16="http://schemas.microsoft.com/office/drawing/2014/main" id="{ECBB0D34-741D-4663-95F2-55FDFA3D04B0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580" name="Text Box 28">
          <a:extLst>
            <a:ext uri="{FF2B5EF4-FFF2-40B4-BE49-F238E27FC236}">
              <a16:creationId xmlns:a16="http://schemas.microsoft.com/office/drawing/2014/main" id="{B81D55AC-904C-44CF-9BA0-6BB104BB906B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1"/>
    <xdr:sp macro="" textlink="">
      <xdr:nvSpPr>
        <xdr:cNvPr id="581" name="Text Box 27">
          <a:extLst>
            <a:ext uri="{FF2B5EF4-FFF2-40B4-BE49-F238E27FC236}">
              <a16:creationId xmlns:a16="http://schemas.microsoft.com/office/drawing/2014/main" id="{D37F2990-D53E-42AB-AF3E-F439479341FC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4"/>
    <xdr:sp macro="" textlink="">
      <xdr:nvSpPr>
        <xdr:cNvPr id="582" name="Text Box 28">
          <a:extLst>
            <a:ext uri="{FF2B5EF4-FFF2-40B4-BE49-F238E27FC236}">
              <a16:creationId xmlns:a16="http://schemas.microsoft.com/office/drawing/2014/main" id="{D254F05E-424A-48C5-A4E4-96C3A87EE077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2"/>
    <xdr:sp macro="" textlink="">
      <xdr:nvSpPr>
        <xdr:cNvPr id="583" name="Text Box 27">
          <a:extLst>
            <a:ext uri="{FF2B5EF4-FFF2-40B4-BE49-F238E27FC236}">
              <a16:creationId xmlns:a16="http://schemas.microsoft.com/office/drawing/2014/main" id="{69F7ED94-36CE-4950-AC34-568BE3343776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2"/>
    <xdr:sp macro="" textlink="">
      <xdr:nvSpPr>
        <xdr:cNvPr id="584" name="Text Box 28">
          <a:extLst>
            <a:ext uri="{FF2B5EF4-FFF2-40B4-BE49-F238E27FC236}">
              <a16:creationId xmlns:a16="http://schemas.microsoft.com/office/drawing/2014/main" id="{31C15953-1288-4A5F-84BB-243F3BE4E698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585" name="Text Box 25">
          <a:extLst>
            <a:ext uri="{FF2B5EF4-FFF2-40B4-BE49-F238E27FC236}">
              <a16:creationId xmlns:a16="http://schemas.microsoft.com/office/drawing/2014/main" id="{635D0CC8-C5DD-43E3-A156-9B684491A1D9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586" name="Text Box 26">
          <a:extLst>
            <a:ext uri="{FF2B5EF4-FFF2-40B4-BE49-F238E27FC236}">
              <a16:creationId xmlns:a16="http://schemas.microsoft.com/office/drawing/2014/main" id="{73585996-3446-4A57-8446-E58935A10E42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587" name="Text Box 27">
          <a:extLst>
            <a:ext uri="{FF2B5EF4-FFF2-40B4-BE49-F238E27FC236}">
              <a16:creationId xmlns:a16="http://schemas.microsoft.com/office/drawing/2014/main" id="{82FF4F6C-4D0D-4786-A0ED-C07A9199D8DE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588" name="Text Box 28">
          <a:extLst>
            <a:ext uri="{FF2B5EF4-FFF2-40B4-BE49-F238E27FC236}">
              <a16:creationId xmlns:a16="http://schemas.microsoft.com/office/drawing/2014/main" id="{9DB5C390-2A08-4988-8CAD-1EFAC0528E6C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589" name="Text Box 25">
          <a:extLst>
            <a:ext uri="{FF2B5EF4-FFF2-40B4-BE49-F238E27FC236}">
              <a16:creationId xmlns:a16="http://schemas.microsoft.com/office/drawing/2014/main" id="{F5C33C0C-1810-43E3-BA47-D58393607C70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590" name="Text Box 26">
          <a:extLst>
            <a:ext uri="{FF2B5EF4-FFF2-40B4-BE49-F238E27FC236}">
              <a16:creationId xmlns:a16="http://schemas.microsoft.com/office/drawing/2014/main" id="{93FCA9E5-2512-4CC6-B65C-5FF1A95D830E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591" name="Text Box 27">
          <a:extLst>
            <a:ext uri="{FF2B5EF4-FFF2-40B4-BE49-F238E27FC236}">
              <a16:creationId xmlns:a16="http://schemas.microsoft.com/office/drawing/2014/main" id="{E63F2EF2-BB11-4BD0-8606-8F2197A0AC69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592" name="Text Box 28">
          <a:extLst>
            <a:ext uri="{FF2B5EF4-FFF2-40B4-BE49-F238E27FC236}">
              <a16:creationId xmlns:a16="http://schemas.microsoft.com/office/drawing/2014/main" id="{097A2E60-C25E-4AE3-B0EA-4FFC8D952435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41406"/>
    <xdr:sp macro="" textlink="">
      <xdr:nvSpPr>
        <xdr:cNvPr id="593" name="Text Box 26">
          <a:extLst>
            <a:ext uri="{FF2B5EF4-FFF2-40B4-BE49-F238E27FC236}">
              <a16:creationId xmlns:a16="http://schemas.microsoft.com/office/drawing/2014/main" id="{0C215479-D5BE-4299-A04E-B875CF375E42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414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594" name="Text Box 25">
          <a:extLst>
            <a:ext uri="{FF2B5EF4-FFF2-40B4-BE49-F238E27FC236}">
              <a16:creationId xmlns:a16="http://schemas.microsoft.com/office/drawing/2014/main" id="{3B1AFB27-C907-4779-98F2-BE7F8E4637C0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595" name="Text Box 26">
          <a:extLst>
            <a:ext uri="{FF2B5EF4-FFF2-40B4-BE49-F238E27FC236}">
              <a16:creationId xmlns:a16="http://schemas.microsoft.com/office/drawing/2014/main" id="{96EFEF80-B18B-4B22-9D13-C68D91F25D79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596" name="Text Box 27">
          <a:extLst>
            <a:ext uri="{FF2B5EF4-FFF2-40B4-BE49-F238E27FC236}">
              <a16:creationId xmlns:a16="http://schemas.microsoft.com/office/drawing/2014/main" id="{945BCDC7-BCDF-4FF6-B68D-D0C2DE9CD9E5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597" name="Text Box 28">
          <a:extLst>
            <a:ext uri="{FF2B5EF4-FFF2-40B4-BE49-F238E27FC236}">
              <a16:creationId xmlns:a16="http://schemas.microsoft.com/office/drawing/2014/main" id="{C5AAB460-8B31-4AC4-9028-7A1A9B895A14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598" name="Text Box 25">
          <a:extLst>
            <a:ext uri="{FF2B5EF4-FFF2-40B4-BE49-F238E27FC236}">
              <a16:creationId xmlns:a16="http://schemas.microsoft.com/office/drawing/2014/main" id="{A8E871FD-CD8D-4995-A4A8-BE9581FF32E8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599" name="Text Box 26">
          <a:extLst>
            <a:ext uri="{FF2B5EF4-FFF2-40B4-BE49-F238E27FC236}">
              <a16:creationId xmlns:a16="http://schemas.microsoft.com/office/drawing/2014/main" id="{C08F9A3D-161B-488F-AB8E-97423F8969F6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600" name="Text Box 27">
          <a:extLst>
            <a:ext uri="{FF2B5EF4-FFF2-40B4-BE49-F238E27FC236}">
              <a16:creationId xmlns:a16="http://schemas.microsoft.com/office/drawing/2014/main" id="{E45A075F-924C-4FFA-838D-6036125497DF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601" name="Text Box 28">
          <a:extLst>
            <a:ext uri="{FF2B5EF4-FFF2-40B4-BE49-F238E27FC236}">
              <a16:creationId xmlns:a16="http://schemas.microsoft.com/office/drawing/2014/main" id="{18D4BF96-5C26-46B7-BD1D-F8B0C2690DEF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264201"/>
    <xdr:sp macro="" textlink="">
      <xdr:nvSpPr>
        <xdr:cNvPr id="602" name="Text Box 27">
          <a:extLst>
            <a:ext uri="{FF2B5EF4-FFF2-40B4-BE49-F238E27FC236}">
              <a16:creationId xmlns:a16="http://schemas.microsoft.com/office/drawing/2014/main" id="{2D87B27A-3AF5-4224-B284-0CFFB1521F08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264204"/>
    <xdr:sp macro="" textlink="">
      <xdr:nvSpPr>
        <xdr:cNvPr id="603" name="Text Box 28">
          <a:extLst>
            <a:ext uri="{FF2B5EF4-FFF2-40B4-BE49-F238E27FC236}">
              <a16:creationId xmlns:a16="http://schemas.microsoft.com/office/drawing/2014/main" id="{5D770386-1A10-4B60-98C4-7704C3CBABB9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264202"/>
    <xdr:sp macro="" textlink="">
      <xdr:nvSpPr>
        <xdr:cNvPr id="604" name="Text Box 27">
          <a:extLst>
            <a:ext uri="{FF2B5EF4-FFF2-40B4-BE49-F238E27FC236}">
              <a16:creationId xmlns:a16="http://schemas.microsoft.com/office/drawing/2014/main" id="{FD5431B4-F3DC-4E26-8E33-1190DC273DF9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264202"/>
    <xdr:sp macro="" textlink="">
      <xdr:nvSpPr>
        <xdr:cNvPr id="605" name="Text Box 28">
          <a:extLst>
            <a:ext uri="{FF2B5EF4-FFF2-40B4-BE49-F238E27FC236}">
              <a16:creationId xmlns:a16="http://schemas.microsoft.com/office/drawing/2014/main" id="{384FEE73-B1D1-4603-9BD9-544BA96E1F44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300486"/>
    <xdr:sp macro="" textlink="">
      <xdr:nvSpPr>
        <xdr:cNvPr id="606" name="Text Box 25">
          <a:extLst>
            <a:ext uri="{FF2B5EF4-FFF2-40B4-BE49-F238E27FC236}">
              <a16:creationId xmlns:a16="http://schemas.microsoft.com/office/drawing/2014/main" id="{AB918590-AE3B-44C4-8DB3-5A3B393BFDC2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300486"/>
    <xdr:sp macro="" textlink="">
      <xdr:nvSpPr>
        <xdr:cNvPr id="607" name="Text Box 26">
          <a:extLst>
            <a:ext uri="{FF2B5EF4-FFF2-40B4-BE49-F238E27FC236}">
              <a16:creationId xmlns:a16="http://schemas.microsoft.com/office/drawing/2014/main" id="{4A4D752B-DCBD-4C58-BF0B-41BB433FEF3B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300486"/>
    <xdr:sp macro="" textlink="">
      <xdr:nvSpPr>
        <xdr:cNvPr id="608" name="Text Box 27">
          <a:extLst>
            <a:ext uri="{FF2B5EF4-FFF2-40B4-BE49-F238E27FC236}">
              <a16:creationId xmlns:a16="http://schemas.microsoft.com/office/drawing/2014/main" id="{652177BD-A2AE-40AA-BA3C-FE475D92C866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300486"/>
    <xdr:sp macro="" textlink="">
      <xdr:nvSpPr>
        <xdr:cNvPr id="609" name="Text Box 28">
          <a:extLst>
            <a:ext uri="{FF2B5EF4-FFF2-40B4-BE49-F238E27FC236}">
              <a16:creationId xmlns:a16="http://schemas.microsoft.com/office/drawing/2014/main" id="{8408DD5E-F07B-408A-B988-C5DB9F539A93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281436"/>
    <xdr:sp macro="" textlink="">
      <xdr:nvSpPr>
        <xdr:cNvPr id="610" name="Text Box 25">
          <a:extLst>
            <a:ext uri="{FF2B5EF4-FFF2-40B4-BE49-F238E27FC236}">
              <a16:creationId xmlns:a16="http://schemas.microsoft.com/office/drawing/2014/main" id="{8295B28D-112A-42F7-A530-EE866AD9D1F8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281436"/>
    <xdr:sp macro="" textlink="">
      <xdr:nvSpPr>
        <xdr:cNvPr id="611" name="Text Box 26">
          <a:extLst>
            <a:ext uri="{FF2B5EF4-FFF2-40B4-BE49-F238E27FC236}">
              <a16:creationId xmlns:a16="http://schemas.microsoft.com/office/drawing/2014/main" id="{DE5E49CE-06E0-4BBA-A00B-FED8EF8C303D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281436"/>
    <xdr:sp macro="" textlink="">
      <xdr:nvSpPr>
        <xdr:cNvPr id="612" name="Text Box 27">
          <a:extLst>
            <a:ext uri="{FF2B5EF4-FFF2-40B4-BE49-F238E27FC236}">
              <a16:creationId xmlns:a16="http://schemas.microsoft.com/office/drawing/2014/main" id="{C1A53307-0FA2-4766-B44D-372B081263B3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281436"/>
    <xdr:sp macro="" textlink="">
      <xdr:nvSpPr>
        <xdr:cNvPr id="613" name="Text Box 28">
          <a:extLst>
            <a:ext uri="{FF2B5EF4-FFF2-40B4-BE49-F238E27FC236}">
              <a16:creationId xmlns:a16="http://schemas.microsoft.com/office/drawing/2014/main" id="{F8A9A0F7-4493-4D58-807B-6E34CCE62557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196215"/>
    <xdr:sp macro="" textlink="">
      <xdr:nvSpPr>
        <xdr:cNvPr id="614" name="Text Box 25">
          <a:extLst>
            <a:ext uri="{FF2B5EF4-FFF2-40B4-BE49-F238E27FC236}">
              <a16:creationId xmlns:a16="http://schemas.microsoft.com/office/drawing/2014/main" id="{1D932AE1-0E84-4D24-8D20-AA8EBD70ABDC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196215"/>
    <xdr:sp macro="" textlink="">
      <xdr:nvSpPr>
        <xdr:cNvPr id="615" name="Text Box 26">
          <a:extLst>
            <a:ext uri="{FF2B5EF4-FFF2-40B4-BE49-F238E27FC236}">
              <a16:creationId xmlns:a16="http://schemas.microsoft.com/office/drawing/2014/main" id="{6E7E96C2-B287-461A-970A-82BAA77FF062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196215"/>
    <xdr:sp macro="" textlink="">
      <xdr:nvSpPr>
        <xdr:cNvPr id="616" name="Text Box 27">
          <a:extLst>
            <a:ext uri="{FF2B5EF4-FFF2-40B4-BE49-F238E27FC236}">
              <a16:creationId xmlns:a16="http://schemas.microsoft.com/office/drawing/2014/main" id="{E999134C-94D6-4F28-BB98-6E37E45F24C7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196215"/>
    <xdr:sp macro="" textlink="">
      <xdr:nvSpPr>
        <xdr:cNvPr id="617" name="Text Box 28">
          <a:extLst>
            <a:ext uri="{FF2B5EF4-FFF2-40B4-BE49-F238E27FC236}">
              <a16:creationId xmlns:a16="http://schemas.microsoft.com/office/drawing/2014/main" id="{5D9D09A9-5945-4768-B317-E34DEE763A4B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196215"/>
    <xdr:sp macro="" textlink="">
      <xdr:nvSpPr>
        <xdr:cNvPr id="618" name="Text Box 25">
          <a:extLst>
            <a:ext uri="{FF2B5EF4-FFF2-40B4-BE49-F238E27FC236}">
              <a16:creationId xmlns:a16="http://schemas.microsoft.com/office/drawing/2014/main" id="{29090EFF-E29A-4F5E-9345-36427BD51375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196215"/>
    <xdr:sp macro="" textlink="">
      <xdr:nvSpPr>
        <xdr:cNvPr id="619" name="Text Box 26">
          <a:extLst>
            <a:ext uri="{FF2B5EF4-FFF2-40B4-BE49-F238E27FC236}">
              <a16:creationId xmlns:a16="http://schemas.microsoft.com/office/drawing/2014/main" id="{769F63A8-39AC-44E3-8CBA-1AA6862582D3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196215"/>
    <xdr:sp macro="" textlink="">
      <xdr:nvSpPr>
        <xdr:cNvPr id="620" name="Text Box 27">
          <a:extLst>
            <a:ext uri="{FF2B5EF4-FFF2-40B4-BE49-F238E27FC236}">
              <a16:creationId xmlns:a16="http://schemas.microsoft.com/office/drawing/2014/main" id="{CBE51FA1-99FB-4AB7-9169-B8D6967A2C72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196215"/>
    <xdr:sp macro="" textlink="">
      <xdr:nvSpPr>
        <xdr:cNvPr id="621" name="Text Box 28">
          <a:extLst>
            <a:ext uri="{FF2B5EF4-FFF2-40B4-BE49-F238E27FC236}">
              <a16:creationId xmlns:a16="http://schemas.microsoft.com/office/drawing/2014/main" id="{56E7F6C6-E534-4831-A157-390AAE0FB25B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64201"/>
    <xdr:sp macro="" textlink="">
      <xdr:nvSpPr>
        <xdr:cNvPr id="622" name="Text Box 27">
          <a:extLst>
            <a:ext uri="{FF2B5EF4-FFF2-40B4-BE49-F238E27FC236}">
              <a16:creationId xmlns:a16="http://schemas.microsoft.com/office/drawing/2014/main" id="{9C4B31B0-6593-4D85-8134-5DB7508A7944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64204"/>
    <xdr:sp macro="" textlink="">
      <xdr:nvSpPr>
        <xdr:cNvPr id="623" name="Text Box 28">
          <a:extLst>
            <a:ext uri="{FF2B5EF4-FFF2-40B4-BE49-F238E27FC236}">
              <a16:creationId xmlns:a16="http://schemas.microsoft.com/office/drawing/2014/main" id="{F34F98B5-7569-44F4-9DC9-7B3BA20A7E55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64202"/>
    <xdr:sp macro="" textlink="">
      <xdr:nvSpPr>
        <xdr:cNvPr id="624" name="Text Box 27">
          <a:extLst>
            <a:ext uri="{FF2B5EF4-FFF2-40B4-BE49-F238E27FC236}">
              <a16:creationId xmlns:a16="http://schemas.microsoft.com/office/drawing/2014/main" id="{5FCD2710-3D60-47B1-AC78-5ADED0739189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64202"/>
    <xdr:sp macro="" textlink="">
      <xdr:nvSpPr>
        <xdr:cNvPr id="625" name="Text Box 28">
          <a:extLst>
            <a:ext uri="{FF2B5EF4-FFF2-40B4-BE49-F238E27FC236}">
              <a16:creationId xmlns:a16="http://schemas.microsoft.com/office/drawing/2014/main" id="{CA58AFC9-9C47-46FD-B3E4-54C1E533069D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300486"/>
    <xdr:sp macro="" textlink="">
      <xdr:nvSpPr>
        <xdr:cNvPr id="626" name="Text Box 25">
          <a:extLst>
            <a:ext uri="{FF2B5EF4-FFF2-40B4-BE49-F238E27FC236}">
              <a16:creationId xmlns:a16="http://schemas.microsoft.com/office/drawing/2014/main" id="{B94C2773-1207-48EF-AE1B-CC6177209D49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300486"/>
    <xdr:sp macro="" textlink="">
      <xdr:nvSpPr>
        <xdr:cNvPr id="627" name="Text Box 26">
          <a:extLst>
            <a:ext uri="{FF2B5EF4-FFF2-40B4-BE49-F238E27FC236}">
              <a16:creationId xmlns:a16="http://schemas.microsoft.com/office/drawing/2014/main" id="{EEE0A98D-1A5A-4A97-B200-8D7ABE70E308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300486"/>
    <xdr:sp macro="" textlink="">
      <xdr:nvSpPr>
        <xdr:cNvPr id="628" name="Text Box 27">
          <a:extLst>
            <a:ext uri="{FF2B5EF4-FFF2-40B4-BE49-F238E27FC236}">
              <a16:creationId xmlns:a16="http://schemas.microsoft.com/office/drawing/2014/main" id="{8B85C90C-0F0C-4960-A9CB-2562AB1A135B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300486"/>
    <xdr:sp macro="" textlink="">
      <xdr:nvSpPr>
        <xdr:cNvPr id="629" name="Text Box 28">
          <a:extLst>
            <a:ext uri="{FF2B5EF4-FFF2-40B4-BE49-F238E27FC236}">
              <a16:creationId xmlns:a16="http://schemas.microsoft.com/office/drawing/2014/main" id="{FD03477E-EC22-4D64-828D-1BCACE13D9DC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81436"/>
    <xdr:sp macro="" textlink="">
      <xdr:nvSpPr>
        <xdr:cNvPr id="630" name="Text Box 25">
          <a:extLst>
            <a:ext uri="{FF2B5EF4-FFF2-40B4-BE49-F238E27FC236}">
              <a16:creationId xmlns:a16="http://schemas.microsoft.com/office/drawing/2014/main" id="{E554D232-2625-4779-8545-940BF338E7DB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81436"/>
    <xdr:sp macro="" textlink="">
      <xdr:nvSpPr>
        <xdr:cNvPr id="631" name="Text Box 26">
          <a:extLst>
            <a:ext uri="{FF2B5EF4-FFF2-40B4-BE49-F238E27FC236}">
              <a16:creationId xmlns:a16="http://schemas.microsoft.com/office/drawing/2014/main" id="{166D9B30-7409-4FF1-AE92-D40F9EA7A42A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81436"/>
    <xdr:sp macro="" textlink="">
      <xdr:nvSpPr>
        <xdr:cNvPr id="632" name="Text Box 27">
          <a:extLst>
            <a:ext uri="{FF2B5EF4-FFF2-40B4-BE49-F238E27FC236}">
              <a16:creationId xmlns:a16="http://schemas.microsoft.com/office/drawing/2014/main" id="{482428F0-6880-4AA4-B31F-CB185279FD64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81436"/>
    <xdr:sp macro="" textlink="">
      <xdr:nvSpPr>
        <xdr:cNvPr id="633" name="Text Box 28">
          <a:extLst>
            <a:ext uri="{FF2B5EF4-FFF2-40B4-BE49-F238E27FC236}">
              <a16:creationId xmlns:a16="http://schemas.microsoft.com/office/drawing/2014/main" id="{82E7B080-AD72-44D0-AD2E-C3E9C75C9B52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634" name="Text Box 25">
          <a:extLst>
            <a:ext uri="{FF2B5EF4-FFF2-40B4-BE49-F238E27FC236}">
              <a16:creationId xmlns:a16="http://schemas.microsoft.com/office/drawing/2014/main" id="{7FA05761-7044-4C14-958A-40981A2FDEB6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635" name="Text Box 26">
          <a:extLst>
            <a:ext uri="{FF2B5EF4-FFF2-40B4-BE49-F238E27FC236}">
              <a16:creationId xmlns:a16="http://schemas.microsoft.com/office/drawing/2014/main" id="{5DC5CD87-767E-42EE-8BA9-1F836668DB99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636" name="Text Box 27">
          <a:extLst>
            <a:ext uri="{FF2B5EF4-FFF2-40B4-BE49-F238E27FC236}">
              <a16:creationId xmlns:a16="http://schemas.microsoft.com/office/drawing/2014/main" id="{8DA20335-A2AB-43F5-9B3A-475742FEDEC1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637" name="Text Box 28">
          <a:extLst>
            <a:ext uri="{FF2B5EF4-FFF2-40B4-BE49-F238E27FC236}">
              <a16:creationId xmlns:a16="http://schemas.microsoft.com/office/drawing/2014/main" id="{6FDA1696-2FB0-4FA6-9B6C-AFC02CD3DE9C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638" name="Text Box 25">
          <a:extLst>
            <a:ext uri="{FF2B5EF4-FFF2-40B4-BE49-F238E27FC236}">
              <a16:creationId xmlns:a16="http://schemas.microsoft.com/office/drawing/2014/main" id="{A27A085D-BADB-4DFD-9D9A-946428391325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639" name="Text Box 26">
          <a:extLst>
            <a:ext uri="{FF2B5EF4-FFF2-40B4-BE49-F238E27FC236}">
              <a16:creationId xmlns:a16="http://schemas.microsoft.com/office/drawing/2014/main" id="{720D62F9-A333-4711-BCEB-C0C78A31F107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640" name="Text Box 27">
          <a:extLst>
            <a:ext uri="{FF2B5EF4-FFF2-40B4-BE49-F238E27FC236}">
              <a16:creationId xmlns:a16="http://schemas.microsoft.com/office/drawing/2014/main" id="{EAD5DFAD-5310-4D62-8181-14AB18A4D233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641" name="Text Box 28">
          <a:extLst>
            <a:ext uri="{FF2B5EF4-FFF2-40B4-BE49-F238E27FC236}">
              <a16:creationId xmlns:a16="http://schemas.microsoft.com/office/drawing/2014/main" id="{EBE6FC0E-8CA1-4B00-8C9E-DE0A61DEE935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64201"/>
    <xdr:sp macro="" textlink="">
      <xdr:nvSpPr>
        <xdr:cNvPr id="642" name="Text Box 27">
          <a:extLst>
            <a:ext uri="{FF2B5EF4-FFF2-40B4-BE49-F238E27FC236}">
              <a16:creationId xmlns:a16="http://schemas.microsoft.com/office/drawing/2014/main" id="{F0F7DA24-B65B-4973-9164-840C5F98B1F5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64204"/>
    <xdr:sp macro="" textlink="">
      <xdr:nvSpPr>
        <xdr:cNvPr id="643" name="Text Box 28">
          <a:extLst>
            <a:ext uri="{FF2B5EF4-FFF2-40B4-BE49-F238E27FC236}">
              <a16:creationId xmlns:a16="http://schemas.microsoft.com/office/drawing/2014/main" id="{FA19E08D-F0F2-4F5E-A2E7-FC959B474604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64202"/>
    <xdr:sp macro="" textlink="">
      <xdr:nvSpPr>
        <xdr:cNvPr id="644" name="Text Box 27">
          <a:extLst>
            <a:ext uri="{FF2B5EF4-FFF2-40B4-BE49-F238E27FC236}">
              <a16:creationId xmlns:a16="http://schemas.microsoft.com/office/drawing/2014/main" id="{32482F72-0417-4A5D-BE94-A6698BE30465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64202"/>
    <xdr:sp macro="" textlink="">
      <xdr:nvSpPr>
        <xdr:cNvPr id="645" name="Text Box 28">
          <a:extLst>
            <a:ext uri="{FF2B5EF4-FFF2-40B4-BE49-F238E27FC236}">
              <a16:creationId xmlns:a16="http://schemas.microsoft.com/office/drawing/2014/main" id="{A4937B2A-42D7-4DF7-B6CE-B4638E1BB911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300486"/>
    <xdr:sp macro="" textlink="">
      <xdr:nvSpPr>
        <xdr:cNvPr id="646" name="Text Box 25">
          <a:extLst>
            <a:ext uri="{FF2B5EF4-FFF2-40B4-BE49-F238E27FC236}">
              <a16:creationId xmlns:a16="http://schemas.microsoft.com/office/drawing/2014/main" id="{F5E19CEA-D6D6-4B32-8E78-2A093609DDD6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300486"/>
    <xdr:sp macro="" textlink="">
      <xdr:nvSpPr>
        <xdr:cNvPr id="647" name="Text Box 26">
          <a:extLst>
            <a:ext uri="{FF2B5EF4-FFF2-40B4-BE49-F238E27FC236}">
              <a16:creationId xmlns:a16="http://schemas.microsoft.com/office/drawing/2014/main" id="{ECCD2C65-D610-4431-8F74-A32F3E3E84F5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300486"/>
    <xdr:sp macro="" textlink="">
      <xdr:nvSpPr>
        <xdr:cNvPr id="648" name="Text Box 27">
          <a:extLst>
            <a:ext uri="{FF2B5EF4-FFF2-40B4-BE49-F238E27FC236}">
              <a16:creationId xmlns:a16="http://schemas.microsoft.com/office/drawing/2014/main" id="{4107E139-A1AC-4AEA-AEEE-FEEE18D48E30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300486"/>
    <xdr:sp macro="" textlink="">
      <xdr:nvSpPr>
        <xdr:cNvPr id="649" name="Text Box 28">
          <a:extLst>
            <a:ext uri="{FF2B5EF4-FFF2-40B4-BE49-F238E27FC236}">
              <a16:creationId xmlns:a16="http://schemas.microsoft.com/office/drawing/2014/main" id="{98D4A828-197C-4908-90D7-DD1C3B7EC96E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81436"/>
    <xdr:sp macro="" textlink="">
      <xdr:nvSpPr>
        <xdr:cNvPr id="650" name="Text Box 25">
          <a:extLst>
            <a:ext uri="{FF2B5EF4-FFF2-40B4-BE49-F238E27FC236}">
              <a16:creationId xmlns:a16="http://schemas.microsoft.com/office/drawing/2014/main" id="{921B5665-5686-4815-8679-91209E3D6B0D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81436"/>
    <xdr:sp macro="" textlink="">
      <xdr:nvSpPr>
        <xdr:cNvPr id="651" name="Text Box 26">
          <a:extLst>
            <a:ext uri="{FF2B5EF4-FFF2-40B4-BE49-F238E27FC236}">
              <a16:creationId xmlns:a16="http://schemas.microsoft.com/office/drawing/2014/main" id="{237FFC94-9850-46F9-8751-5EC8DE992D64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81436"/>
    <xdr:sp macro="" textlink="">
      <xdr:nvSpPr>
        <xdr:cNvPr id="652" name="Text Box 27">
          <a:extLst>
            <a:ext uri="{FF2B5EF4-FFF2-40B4-BE49-F238E27FC236}">
              <a16:creationId xmlns:a16="http://schemas.microsoft.com/office/drawing/2014/main" id="{D11B7B12-FCFC-4F09-A5F6-C08762E66345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81436"/>
    <xdr:sp macro="" textlink="">
      <xdr:nvSpPr>
        <xdr:cNvPr id="653" name="Text Box 28">
          <a:extLst>
            <a:ext uri="{FF2B5EF4-FFF2-40B4-BE49-F238E27FC236}">
              <a16:creationId xmlns:a16="http://schemas.microsoft.com/office/drawing/2014/main" id="{81804B90-3DFE-4523-8A0A-3220401182FB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654" name="Text Box 25">
          <a:extLst>
            <a:ext uri="{FF2B5EF4-FFF2-40B4-BE49-F238E27FC236}">
              <a16:creationId xmlns:a16="http://schemas.microsoft.com/office/drawing/2014/main" id="{1D778E4A-FDDD-4018-87D2-611DBDDA87FC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655" name="Text Box 26">
          <a:extLst>
            <a:ext uri="{FF2B5EF4-FFF2-40B4-BE49-F238E27FC236}">
              <a16:creationId xmlns:a16="http://schemas.microsoft.com/office/drawing/2014/main" id="{1673141D-9D2C-4F90-971F-7F35E7DFC4E1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656" name="Text Box 27">
          <a:extLst>
            <a:ext uri="{FF2B5EF4-FFF2-40B4-BE49-F238E27FC236}">
              <a16:creationId xmlns:a16="http://schemas.microsoft.com/office/drawing/2014/main" id="{A3F3CA41-B4E6-49BE-B35F-5BDD2AA36A01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657" name="Text Box 28">
          <a:extLst>
            <a:ext uri="{FF2B5EF4-FFF2-40B4-BE49-F238E27FC236}">
              <a16:creationId xmlns:a16="http://schemas.microsoft.com/office/drawing/2014/main" id="{87279788-2AC8-41F6-ABF7-D9BFC7C28020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658" name="Text Box 25">
          <a:extLst>
            <a:ext uri="{FF2B5EF4-FFF2-40B4-BE49-F238E27FC236}">
              <a16:creationId xmlns:a16="http://schemas.microsoft.com/office/drawing/2014/main" id="{FCF6068C-FEEC-41FC-B4A8-783CF55C2713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659" name="Text Box 26">
          <a:extLst>
            <a:ext uri="{FF2B5EF4-FFF2-40B4-BE49-F238E27FC236}">
              <a16:creationId xmlns:a16="http://schemas.microsoft.com/office/drawing/2014/main" id="{583112F1-BBE6-4F79-BC57-62C2E7638689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660" name="Text Box 27">
          <a:extLst>
            <a:ext uri="{FF2B5EF4-FFF2-40B4-BE49-F238E27FC236}">
              <a16:creationId xmlns:a16="http://schemas.microsoft.com/office/drawing/2014/main" id="{E9B32496-6748-44AC-9DD3-DEEF8E9EC80F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365760</xdr:colOff>
      <xdr:row>14</xdr:row>
      <xdr:rowOff>0</xdr:rowOff>
    </xdr:from>
    <xdr:ext cx="76200" cy="196215"/>
    <xdr:sp macro="" textlink="">
      <xdr:nvSpPr>
        <xdr:cNvPr id="661" name="Text Box 28">
          <a:extLst>
            <a:ext uri="{FF2B5EF4-FFF2-40B4-BE49-F238E27FC236}">
              <a16:creationId xmlns:a16="http://schemas.microsoft.com/office/drawing/2014/main" id="{FEEB807B-247E-45F9-928B-B00EAF450EAE}"/>
            </a:ext>
          </a:extLst>
        </xdr:cNvPr>
        <xdr:cNvSpPr txBox="1">
          <a:spLocks noChangeArrowheads="1"/>
        </xdr:cNvSpPr>
      </xdr:nvSpPr>
      <xdr:spPr bwMode="auto">
        <a:xfrm>
          <a:off x="1926336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64201"/>
    <xdr:sp macro="" textlink="">
      <xdr:nvSpPr>
        <xdr:cNvPr id="662" name="Text Box 27">
          <a:extLst>
            <a:ext uri="{FF2B5EF4-FFF2-40B4-BE49-F238E27FC236}">
              <a16:creationId xmlns:a16="http://schemas.microsoft.com/office/drawing/2014/main" id="{C4C1C2B2-9899-4FF4-AA66-727D0CE4219A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64204"/>
    <xdr:sp macro="" textlink="">
      <xdr:nvSpPr>
        <xdr:cNvPr id="663" name="Text Box 28">
          <a:extLst>
            <a:ext uri="{FF2B5EF4-FFF2-40B4-BE49-F238E27FC236}">
              <a16:creationId xmlns:a16="http://schemas.microsoft.com/office/drawing/2014/main" id="{A7B5C31B-ACEF-4C23-B4A1-40AE0B626E20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64202"/>
    <xdr:sp macro="" textlink="">
      <xdr:nvSpPr>
        <xdr:cNvPr id="664" name="Text Box 27">
          <a:extLst>
            <a:ext uri="{FF2B5EF4-FFF2-40B4-BE49-F238E27FC236}">
              <a16:creationId xmlns:a16="http://schemas.microsoft.com/office/drawing/2014/main" id="{317ED647-8D6E-4028-BA46-A945BF99BB3E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64202"/>
    <xdr:sp macro="" textlink="">
      <xdr:nvSpPr>
        <xdr:cNvPr id="665" name="Text Box 28">
          <a:extLst>
            <a:ext uri="{FF2B5EF4-FFF2-40B4-BE49-F238E27FC236}">
              <a16:creationId xmlns:a16="http://schemas.microsoft.com/office/drawing/2014/main" id="{73B4036C-E01C-4075-AF5F-9003A461C597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300486"/>
    <xdr:sp macro="" textlink="">
      <xdr:nvSpPr>
        <xdr:cNvPr id="666" name="Text Box 25">
          <a:extLst>
            <a:ext uri="{FF2B5EF4-FFF2-40B4-BE49-F238E27FC236}">
              <a16:creationId xmlns:a16="http://schemas.microsoft.com/office/drawing/2014/main" id="{0C71147C-0E0D-44D3-BD17-B5D981BA462B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300486"/>
    <xdr:sp macro="" textlink="">
      <xdr:nvSpPr>
        <xdr:cNvPr id="667" name="Text Box 26">
          <a:extLst>
            <a:ext uri="{FF2B5EF4-FFF2-40B4-BE49-F238E27FC236}">
              <a16:creationId xmlns:a16="http://schemas.microsoft.com/office/drawing/2014/main" id="{91004DD5-43D3-49CA-B620-51F1CBB77383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300486"/>
    <xdr:sp macro="" textlink="">
      <xdr:nvSpPr>
        <xdr:cNvPr id="668" name="Text Box 27">
          <a:extLst>
            <a:ext uri="{FF2B5EF4-FFF2-40B4-BE49-F238E27FC236}">
              <a16:creationId xmlns:a16="http://schemas.microsoft.com/office/drawing/2014/main" id="{913628D3-C97F-477C-B410-4EE4454C0477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300486"/>
    <xdr:sp macro="" textlink="">
      <xdr:nvSpPr>
        <xdr:cNvPr id="669" name="Text Box 28">
          <a:extLst>
            <a:ext uri="{FF2B5EF4-FFF2-40B4-BE49-F238E27FC236}">
              <a16:creationId xmlns:a16="http://schemas.microsoft.com/office/drawing/2014/main" id="{7077A7EC-262A-474A-B3C0-9497920E1D4C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81436"/>
    <xdr:sp macro="" textlink="">
      <xdr:nvSpPr>
        <xdr:cNvPr id="670" name="Text Box 25">
          <a:extLst>
            <a:ext uri="{FF2B5EF4-FFF2-40B4-BE49-F238E27FC236}">
              <a16:creationId xmlns:a16="http://schemas.microsoft.com/office/drawing/2014/main" id="{44A8BFF6-413A-4C5A-A2E2-C78166389F36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81436"/>
    <xdr:sp macro="" textlink="">
      <xdr:nvSpPr>
        <xdr:cNvPr id="671" name="Text Box 26">
          <a:extLst>
            <a:ext uri="{FF2B5EF4-FFF2-40B4-BE49-F238E27FC236}">
              <a16:creationId xmlns:a16="http://schemas.microsoft.com/office/drawing/2014/main" id="{3DBAF00C-AA08-4766-9205-EC3ADED91AAC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81436"/>
    <xdr:sp macro="" textlink="">
      <xdr:nvSpPr>
        <xdr:cNvPr id="672" name="Text Box 27">
          <a:extLst>
            <a:ext uri="{FF2B5EF4-FFF2-40B4-BE49-F238E27FC236}">
              <a16:creationId xmlns:a16="http://schemas.microsoft.com/office/drawing/2014/main" id="{64C623A7-1E0F-418F-B269-CE681CA415B8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81436"/>
    <xdr:sp macro="" textlink="">
      <xdr:nvSpPr>
        <xdr:cNvPr id="673" name="Text Box 28">
          <a:extLst>
            <a:ext uri="{FF2B5EF4-FFF2-40B4-BE49-F238E27FC236}">
              <a16:creationId xmlns:a16="http://schemas.microsoft.com/office/drawing/2014/main" id="{1B1543DB-442B-482E-BD71-ED0AB18F29A2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674" name="Text Box 25">
          <a:extLst>
            <a:ext uri="{FF2B5EF4-FFF2-40B4-BE49-F238E27FC236}">
              <a16:creationId xmlns:a16="http://schemas.microsoft.com/office/drawing/2014/main" id="{A1D4AA57-1DE3-4A68-B7B7-111D113F7297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675" name="Text Box 26">
          <a:extLst>
            <a:ext uri="{FF2B5EF4-FFF2-40B4-BE49-F238E27FC236}">
              <a16:creationId xmlns:a16="http://schemas.microsoft.com/office/drawing/2014/main" id="{34F112F5-CA5A-4EC2-A37D-0895DEE5C887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676" name="Text Box 27">
          <a:extLst>
            <a:ext uri="{FF2B5EF4-FFF2-40B4-BE49-F238E27FC236}">
              <a16:creationId xmlns:a16="http://schemas.microsoft.com/office/drawing/2014/main" id="{9C2663A4-6C23-4043-ABC0-7A4FA5F0E02F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677" name="Text Box 28">
          <a:extLst>
            <a:ext uri="{FF2B5EF4-FFF2-40B4-BE49-F238E27FC236}">
              <a16:creationId xmlns:a16="http://schemas.microsoft.com/office/drawing/2014/main" id="{06BC58EC-8DF7-47FF-8F78-E0201CD165C1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678" name="Text Box 25">
          <a:extLst>
            <a:ext uri="{FF2B5EF4-FFF2-40B4-BE49-F238E27FC236}">
              <a16:creationId xmlns:a16="http://schemas.microsoft.com/office/drawing/2014/main" id="{57963F95-0C00-415C-B66A-B9985A113377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679" name="Text Box 26">
          <a:extLst>
            <a:ext uri="{FF2B5EF4-FFF2-40B4-BE49-F238E27FC236}">
              <a16:creationId xmlns:a16="http://schemas.microsoft.com/office/drawing/2014/main" id="{F8AF4D92-371D-4553-A7E1-1E22F819E549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680" name="Text Box 27">
          <a:extLst>
            <a:ext uri="{FF2B5EF4-FFF2-40B4-BE49-F238E27FC236}">
              <a16:creationId xmlns:a16="http://schemas.microsoft.com/office/drawing/2014/main" id="{3651D7AD-8FB8-4C0D-AED9-C90475BC183F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681" name="Text Box 28">
          <a:extLst>
            <a:ext uri="{FF2B5EF4-FFF2-40B4-BE49-F238E27FC236}">
              <a16:creationId xmlns:a16="http://schemas.microsoft.com/office/drawing/2014/main" id="{2CE9B6F4-6DBA-435B-AEB8-9617367CB67B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64201"/>
    <xdr:sp macro="" textlink="">
      <xdr:nvSpPr>
        <xdr:cNvPr id="682" name="Text Box 27">
          <a:extLst>
            <a:ext uri="{FF2B5EF4-FFF2-40B4-BE49-F238E27FC236}">
              <a16:creationId xmlns:a16="http://schemas.microsoft.com/office/drawing/2014/main" id="{2CFA35EB-1B63-4D7A-B62A-EA02551680B4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64204"/>
    <xdr:sp macro="" textlink="">
      <xdr:nvSpPr>
        <xdr:cNvPr id="683" name="Text Box 28">
          <a:extLst>
            <a:ext uri="{FF2B5EF4-FFF2-40B4-BE49-F238E27FC236}">
              <a16:creationId xmlns:a16="http://schemas.microsoft.com/office/drawing/2014/main" id="{E8B6F73F-26D1-41EA-84B7-E6C86856221D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64202"/>
    <xdr:sp macro="" textlink="">
      <xdr:nvSpPr>
        <xdr:cNvPr id="684" name="Text Box 27">
          <a:extLst>
            <a:ext uri="{FF2B5EF4-FFF2-40B4-BE49-F238E27FC236}">
              <a16:creationId xmlns:a16="http://schemas.microsoft.com/office/drawing/2014/main" id="{1B38FA59-8DB7-453F-B71D-1C019E8BFD2A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64202"/>
    <xdr:sp macro="" textlink="">
      <xdr:nvSpPr>
        <xdr:cNvPr id="685" name="Text Box 28">
          <a:extLst>
            <a:ext uri="{FF2B5EF4-FFF2-40B4-BE49-F238E27FC236}">
              <a16:creationId xmlns:a16="http://schemas.microsoft.com/office/drawing/2014/main" id="{6D54EBEA-6076-4877-8778-6E76C5E892E4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300486"/>
    <xdr:sp macro="" textlink="">
      <xdr:nvSpPr>
        <xdr:cNvPr id="686" name="Text Box 25">
          <a:extLst>
            <a:ext uri="{FF2B5EF4-FFF2-40B4-BE49-F238E27FC236}">
              <a16:creationId xmlns:a16="http://schemas.microsoft.com/office/drawing/2014/main" id="{F9CB12D5-E6E4-4F29-AC13-95F6F5C3C3EC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300486"/>
    <xdr:sp macro="" textlink="">
      <xdr:nvSpPr>
        <xdr:cNvPr id="687" name="Text Box 26">
          <a:extLst>
            <a:ext uri="{FF2B5EF4-FFF2-40B4-BE49-F238E27FC236}">
              <a16:creationId xmlns:a16="http://schemas.microsoft.com/office/drawing/2014/main" id="{3827306F-0DF4-4A96-A954-241CF1DF6A1B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300486"/>
    <xdr:sp macro="" textlink="">
      <xdr:nvSpPr>
        <xdr:cNvPr id="688" name="Text Box 27">
          <a:extLst>
            <a:ext uri="{FF2B5EF4-FFF2-40B4-BE49-F238E27FC236}">
              <a16:creationId xmlns:a16="http://schemas.microsoft.com/office/drawing/2014/main" id="{858101F7-AD70-4281-8F73-C4E02D4C32B3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300486"/>
    <xdr:sp macro="" textlink="">
      <xdr:nvSpPr>
        <xdr:cNvPr id="689" name="Text Box 28">
          <a:extLst>
            <a:ext uri="{FF2B5EF4-FFF2-40B4-BE49-F238E27FC236}">
              <a16:creationId xmlns:a16="http://schemas.microsoft.com/office/drawing/2014/main" id="{8A5731AE-4394-4E8F-B975-D5F748AD7287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81436"/>
    <xdr:sp macro="" textlink="">
      <xdr:nvSpPr>
        <xdr:cNvPr id="690" name="Text Box 25">
          <a:extLst>
            <a:ext uri="{FF2B5EF4-FFF2-40B4-BE49-F238E27FC236}">
              <a16:creationId xmlns:a16="http://schemas.microsoft.com/office/drawing/2014/main" id="{D39F81B9-9646-41D9-84EA-80A57E2F7607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81436"/>
    <xdr:sp macro="" textlink="">
      <xdr:nvSpPr>
        <xdr:cNvPr id="691" name="Text Box 26">
          <a:extLst>
            <a:ext uri="{FF2B5EF4-FFF2-40B4-BE49-F238E27FC236}">
              <a16:creationId xmlns:a16="http://schemas.microsoft.com/office/drawing/2014/main" id="{77D89C81-1C53-4591-BB65-AA5090A0B01F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81436"/>
    <xdr:sp macro="" textlink="">
      <xdr:nvSpPr>
        <xdr:cNvPr id="692" name="Text Box 27">
          <a:extLst>
            <a:ext uri="{FF2B5EF4-FFF2-40B4-BE49-F238E27FC236}">
              <a16:creationId xmlns:a16="http://schemas.microsoft.com/office/drawing/2014/main" id="{D4F60A9B-871C-4ED4-85A1-43ED21378EE0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81436"/>
    <xdr:sp macro="" textlink="">
      <xdr:nvSpPr>
        <xdr:cNvPr id="693" name="Text Box 28">
          <a:extLst>
            <a:ext uri="{FF2B5EF4-FFF2-40B4-BE49-F238E27FC236}">
              <a16:creationId xmlns:a16="http://schemas.microsoft.com/office/drawing/2014/main" id="{FDE40D93-C254-4AD8-88FC-E949D8262BA7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41406"/>
    <xdr:sp macro="" textlink="">
      <xdr:nvSpPr>
        <xdr:cNvPr id="694" name="Text Box 26">
          <a:extLst>
            <a:ext uri="{FF2B5EF4-FFF2-40B4-BE49-F238E27FC236}">
              <a16:creationId xmlns:a16="http://schemas.microsoft.com/office/drawing/2014/main" id="{0973E388-4FAD-4064-9ACD-CA7288B0903E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414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695" name="Text Box 25">
          <a:extLst>
            <a:ext uri="{FF2B5EF4-FFF2-40B4-BE49-F238E27FC236}">
              <a16:creationId xmlns:a16="http://schemas.microsoft.com/office/drawing/2014/main" id="{9B592104-2CBF-4F4E-86C0-CB87C378897B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696" name="Text Box 26">
          <a:extLst>
            <a:ext uri="{FF2B5EF4-FFF2-40B4-BE49-F238E27FC236}">
              <a16:creationId xmlns:a16="http://schemas.microsoft.com/office/drawing/2014/main" id="{D291119A-A41A-4DA9-B97B-C2A7AF770479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697" name="Text Box 27">
          <a:extLst>
            <a:ext uri="{FF2B5EF4-FFF2-40B4-BE49-F238E27FC236}">
              <a16:creationId xmlns:a16="http://schemas.microsoft.com/office/drawing/2014/main" id="{9A5653F8-8F60-4E3C-A55E-C2D90D93E784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698" name="Text Box 28">
          <a:extLst>
            <a:ext uri="{FF2B5EF4-FFF2-40B4-BE49-F238E27FC236}">
              <a16:creationId xmlns:a16="http://schemas.microsoft.com/office/drawing/2014/main" id="{27043EA4-4678-4A3B-88F5-04525AA3D4AD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699" name="Text Box 25">
          <a:extLst>
            <a:ext uri="{FF2B5EF4-FFF2-40B4-BE49-F238E27FC236}">
              <a16:creationId xmlns:a16="http://schemas.microsoft.com/office/drawing/2014/main" id="{55C2E128-59A5-46C4-A4B2-E323AD4A127C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700" name="Text Box 26">
          <a:extLst>
            <a:ext uri="{FF2B5EF4-FFF2-40B4-BE49-F238E27FC236}">
              <a16:creationId xmlns:a16="http://schemas.microsoft.com/office/drawing/2014/main" id="{EF43DC2D-E054-4F02-8234-E6278FBA860A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701" name="Text Box 27">
          <a:extLst>
            <a:ext uri="{FF2B5EF4-FFF2-40B4-BE49-F238E27FC236}">
              <a16:creationId xmlns:a16="http://schemas.microsoft.com/office/drawing/2014/main" id="{4CB3D266-61B5-45E2-8D2E-37B7BAB458C4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702" name="Text Box 28">
          <a:extLst>
            <a:ext uri="{FF2B5EF4-FFF2-40B4-BE49-F238E27FC236}">
              <a16:creationId xmlns:a16="http://schemas.microsoft.com/office/drawing/2014/main" id="{C47C98C3-5786-4B68-BAD1-08830B52E32A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264201"/>
    <xdr:sp macro="" textlink="">
      <xdr:nvSpPr>
        <xdr:cNvPr id="703" name="Text Box 27">
          <a:extLst>
            <a:ext uri="{FF2B5EF4-FFF2-40B4-BE49-F238E27FC236}">
              <a16:creationId xmlns:a16="http://schemas.microsoft.com/office/drawing/2014/main" id="{313C3979-9758-44B8-8216-EDF0DE0C41A9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264204"/>
    <xdr:sp macro="" textlink="">
      <xdr:nvSpPr>
        <xdr:cNvPr id="704" name="Text Box 28">
          <a:extLst>
            <a:ext uri="{FF2B5EF4-FFF2-40B4-BE49-F238E27FC236}">
              <a16:creationId xmlns:a16="http://schemas.microsoft.com/office/drawing/2014/main" id="{3C2F5E26-10C4-4C1B-B13B-AB60A56D7A0B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264202"/>
    <xdr:sp macro="" textlink="">
      <xdr:nvSpPr>
        <xdr:cNvPr id="705" name="Text Box 27">
          <a:extLst>
            <a:ext uri="{FF2B5EF4-FFF2-40B4-BE49-F238E27FC236}">
              <a16:creationId xmlns:a16="http://schemas.microsoft.com/office/drawing/2014/main" id="{61757FDC-345E-48B5-9BE2-B01C03CAB9C8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264202"/>
    <xdr:sp macro="" textlink="">
      <xdr:nvSpPr>
        <xdr:cNvPr id="706" name="Text Box 28">
          <a:extLst>
            <a:ext uri="{FF2B5EF4-FFF2-40B4-BE49-F238E27FC236}">
              <a16:creationId xmlns:a16="http://schemas.microsoft.com/office/drawing/2014/main" id="{A37162EC-EDF0-4E37-847E-84DB21C251E6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300486"/>
    <xdr:sp macro="" textlink="">
      <xdr:nvSpPr>
        <xdr:cNvPr id="707" name="Text Box 25">
          <a:extLst>
            <a:ext uri="{FF2B5EF4-FFF2-40B4-BE49-F238E27FC236}">
              <a16:creationId xmlns:a16="http://schemas.microsoft.com/office/drawing/2014/main" id="{F6AA8B2A-35BE-4A1D-824A-DB5B9E75547E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300486"/>
    <xdr:sp macro="" textlink="">
      <xdr:nvSpPr>
        <xdr:cNvPr id="708" name="Text Box 26">
          <a:extLst>
            <a:ext uri="{FF2B5EF4-FFF2-40B4-BE49-F238E27FC236}">
              <a16:creationId xmlns:a16="http://schemas.microsoft.com/office/drawing/2014/main" id="{13DD47C3-3E27-408D-9269-CF48CD5EFABA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300486"/>
    <xdr:sp macro="" textlink="">
      <xdr:nvSpPr>
        <xdr:cNvPr id="709" name="Text Box 27">
          <a:extLst>
            <a:ext uri="{FF2B5EF4-FFF2-40B4-BE49-F238E27FC236}">
              <a16:creationId xmlns:a16="http://schemas.microsoft.com/office/drawing/2014/main" id="{2ACE890F-3402-4C96-A9FD-3C733B292D4E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300486"/>
    <xdr:sp macro="" textlink="">
      <xdr:nvSpPr>
        <xdr:cNvPr id="710" name="Text Box 28">
          <a:extLst>
            <a:ext uri="{FF2B5EF4-FFF2-40B4-BE49-F238E27FC236}">
              <a16:creationId xmlns:a16="http://schemas.microsoft.com/office/drawing/2014/main" id="{126CE40A-B72B-4860-9BF7-B0AA0C39722D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281436"/>
    <xdr:sp macro="" textlink="">
      <xdr:nvSpPr>
        <xdr:cNvPr id="711" name="Text Box 25">
          <a:extLst>
            <a:ext uri="{FF2B5EF4-FFF2-40B4-BE49-F238E27FC236}">
              <a16:creationId xmlns:a16="http://schemas.microsoft.com/office/drawing/2014/main" id="{1E78F7A5-6F27-4903-84A7-DA4607D70A4D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281436"/>
    <xdr:sp macro="" textlink="">
      <xdr:nvSpPr>
        <xdr:cNvPr id="712" name="Text Box 26">
          <a:extLst>
            <a:ext uri="{FF2B5EF4-FFF2-40B4-BE49-F238E27FC236}">
              <a16:creationId xmlns:a16="http://schemas.microsoft.com/office/drawing/2014/main" id="{004B9867-1DF5-41E6-AB9E-DB2982CB79D8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281436"/>
    <xdr:sp macro="" textlink="">
      <xdr:nvSpPr>
        <xdr:cNvPr id="713" name="Text Box 27">
          <a:extLst>
            <a:ext uri="{FF2B5EF4-FFF2-40B4-BE49-F238E27FC236}">
              <a16:creationId xmlns:a16="http://schemas.microsoft.com/office/drawing/2014/main" id="{EF6CC740-4F68-418C-8A16-4A0D62E2EAE5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281436"/>
    <xdr:sp macro="" textlink="">
      <xdr:nvSpPr>
        <xdr:cNvPr id="714" name="Text Box 28">
          <a:extLst>
            <a:ext uri="{FF2B5EF4-FFF2-40B4-BE49-F238E27FC236}">
              <a16:creationId xmlns:a16="http://schemas.microsoft.com/office/drawing/2014/main" id="{1527FF38-6F3B-46E1-B0AC-D218A933F33B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196215"/>
    <xdr:sp macro="" textlink="">
      <xdr:nvSpPr>
        <xdr:cNvPr id="715" name="Text Box 25">
          <a:extLst>
            <a:ext uri="{FF2B5EF4-FFF2-40B4-BE49-F238E27FC236}">
              <a16:creationId xmlns:a16="http://schemas.microsoft.com/office/drawing/2014/main" id="{B7A6B735-0A8C-4BE1-9D4D-BF0D49BC1173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196215"/>
    <xdr:sp macro="" textlink="">
      <xdr:nvSpPr>
        <xdr:cNvPr id="716" name="Text Box 26">
          <a:extLst>
            <a:ext uri="{FF2B5EF4-FFF2-40B4-BE49-F238E27FC236}">
              <a16:creationId xmlns:a16="http://schemas.microsoft.com/office/drawing/2014/main" id="{ECB7D226-FCE0-4358-81BE-065276912A79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196215"/>
    <xdr:sp macro="" textlink="">
      <xdr:nvSpPr>
        <xdr:cNvPr id="717" name="Text Box 27">
          <a:extLst>
            <a:ext uri="{FF2B5EF4-FFF2-40B4-BE49-F238E27FC236}">
              <a16:creationId xmlns:a16="http://schemas.microsoft.com/office/drawing/2014/main" id="{0FC715AE-A178-4BEA-87D5-FF6E0DDF9974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196215"/>
    <xdr:sp macro="" textlink="">
      <xdr:nvSpPr>
        <xdr:cNvPr id="718" name="Text Box 28">
          <a:extLst>
            <a:ext uri="{FF2B5EF4-FFF2-40B4-BE49-F238E27FC236}">
              <a16:creationId xmlns:a16="http://schemas.microsoft.com/office/drawing/2014/main" id="{2BE33C6C-555A-432A-A817-4CE7B1A5DD30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196215"/>
    <xdr:sp macro="" textlink="">
      <xdr:nvSpPr>
        <xdr:cNvPr id="719" name="Text Box 25">
          <a:extLst>
            <a:ext uri="{FF2B5EF4-FFF2-40B4-BE49-F238E27FC236}">
              <a16:creationId xmlns:a16="http://schemas.microsoft.com/office/drawing/2014/main" id="{44E912F7-FBA8-4B13-B783-E2BC19F63A42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196215"/>
    <xdr:sp macro="" textlink="">
      <xdr:nvSpPr>
        <xdr:cNvPr id="720" name="Text Box 26">
          <a:extLst>
            <a:ext uri="{FF2B5EF4-FFF2-40B4-BE49-F238E27FC236}">
              <a16:creationId xmlns:a16="http://schemas.microsoft.com/office/drawing/2014/main" id="{23D61BF4-CE6C-4385-8DF6-582A22D56A6B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196215"/>
    <xdr:sp macro="" textlink="">
      <xdr:nvSpPr>
        <xdr:cNvPr id="721" name="Text Box 27">
          <a:extLst>
            <a:ext uri="{FF2B5EF4-FFF2-40B4-BE49-F238E27FC236}">
              <a16:creationId xmlns:a16="http://schemas.microsoft.com/office/drawing/2014/main" id="{86EE9367-F802-4054-8B94-3E2FBFAB2673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0</xdr:colOff>
      <xdr:row>14</xdr:row>
      <xdr:rowOff>0</xdr:rowOff>
    </xdr:from>
    <xdr:ext cx="76200" cy="196215"/>
    <xdr:sp macro="" textlink="">
      <xdr:nvSpPr>
        <xdr:cNvPr id="722" name="Text Box 28">
          <a:extLst>
            <a:ext uri="{FF2B5EF4-FFF2-40B4-BE49-F238E27FC236}">
              <a16:creationId xmlns:a16="http://schemas.microsoft.com/office/drawing/2014/main" id="{C6433297-DAF5-4B49-8DEC-05C95612C18D}"/>
            </a:ext>
          </a:extLst>
        </xdr:cNvPr>
        <xdr:cNvSpPr txBox="1">
          <a:spLocks noChangeArrowheads="1"/>
        </xdr:cNvSpPr>
      </xdr:nvSpPr>
      <xdr:spPr bwMode="auto">
        <a:xfrm>
          <a:off x="188976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64201"/>
    <xdr:sp macro="" textlink="">
      <xdr:nvSpPr>
        <xdr:cNvPr id="723" name="Text Box 27">
          <a:extLst>
            <a:ext uri="{FF2B5EF4-FFF2-40B4-BE49-F238E27FC236}">
              <a16:creationId xmlns:a16="http://schemas.microsoft.com/office/drawing/2014/main" id="{B6CFBCBD-712E-4376-80EB-F74FFF2557A7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64204"/>
    <xdr:sp macro="" textlink="">
      <xdr:nvSpPr>
        <xdr:cNvPr id="724" name="Text Box 28">
          <a:extLst>
            <a:ext uri="{FF2B5EF4-FFF2-40B4-BE49-F238E27FC236}">
              <a16:creationId xmlns:a16="http://schemas.microsoft.com/office/drawing/2014/main" id="{3B5E9C98-1D95-4000-B2DE-3985B5D5E679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64202"/>
    <xdr:sp macro="" textlink="">
      <xdr:nvSpPr>
        <xdr:cNvPr id="725" name="Text Box 27">
          <a:extLst>
            <a:ext uri="{FF2B5EF4-FFF2-40B4-BE49-F238E27FC236}">
              <a16:creationId xmlns:a16="http://schemas.microsoft.com/office/drawing/2014/main" id="{B8CDE38E-6DC9-490B-B487-7D4CC7711593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64202"/>
    <xdr:sp macro="" textlink="">
      <xdr:nvSpPr>
        <xdr:cNvPr id="726" name="Text Box 28">
          <a:extLst>
            <a:ext uri="{FF2B5EF4-FFF2-40B4-BE49-F238E27FC236}">
              <a16:creationId xmlns:a16="http://schemas.microsoft.com/office/drawing/2014/main" id="{457103AB-1375-4580-A453-D58FF3F28D6F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300486"/>
    <xdr:sp macro="" textlink="">
      <xdr:nvSpPr>
        <xdr:cNvPr id="727" name="Text Box 25">
          <a:extLst>
            <a:ext uri="{FF2B5EF4-FFF2-40B4-BE49-F238E27FC236}">
              <a16:creationId xmlns:a16="http://schemas.microsoft.com/office/drawing/2014/main" id="{96A5116D-1151-4250-9199-AA2DC945D4F1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300486"/>
    <xdr:sp macro="" textlink="">
      <xdr:nvSpPr>
        <xdr:cNvPr id="728" name="Text Box 26">
          <a:extLst>
            <a:ext uri="{FF2B5EF4-FFF2-40B4-BE49-F238E27FC236}">
              <a16:creationId xmlns:a16="http://schemas.microsoft.com/office/drawing/2014/main" id="{F77501E7-91D0-49BE-9BE5-B3311EE70773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300486"/>
    <xdr:sp macro="" textlink="">
      <xdr:nvSpPr>
        <xdr:cNvPr id="729" name="Text Box 27">
          <a:extLst>
            <a:ext uri="{FF2B5EF4-FFF2-40B4-BE49-F238E27FC236}">
              <a16:creationId xmlns:a16="http://schemas.microsoft.com/office/drawing/2014/main" id="{05C0D35F-FE81-485B-B7C1-37C1891383EC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300486"/>
    <xdr:sp macro="" textlink="">
      <xdr:nvSpPr>
        <xdr:cNvPr id="730" name="Text Box 28">
          <a:extLst>
            <a:ext uri="{FF2B5EF4-FFF2-40B4-BE49-F238E27FC236}">
              <a16:creationId xmlns:a16="http://schemas.microsoft.com/office/drawing/2014/main" id="{700F57A3-AF06-4B80-90E0-7171D793F27F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81436"/>
    <xdr:sp macro="" textlink="">
      <xdr:nvSpPr>
        <xdr:cNvPr id="731" name="Text Box 25">
          <a:extLst>
            <a:ext uri="{FF2B5EF4-FFF2-40B4-BE49-F238E27FC236}">
              <a16:creationId xmlns:a16="http://schemas.microsoft.com/office/drawing/2014/main" id="{8D0DB8A5-2583-4C96-9CEA-6A1419B61972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81436"/>
    <xdr:sp macro="" textlink="">
      <xdr:nvSpPr>
        <xdr:cNvPr id="732" name="Text Box 26">
          <a:extLst>
            <a:ext uri="{FF2B5EF4-FFF2-40B4-BE49-F238E27FC236}">
              <a16:creationId xmlns:a16="http://schemas.microsoft.com/office/drawing/2014/main" id="{4C48D282-5646-4B2C-BBA8-92B9E3192E75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81436"/>
    <xdr:sp macro="" textlink="">
      <xdr:nvSpPr>
        <xdr:cNvPr id="733" name="Text Box 27">
          <a:extLst>
            <a:ext uri="{FF2B5EF4-FFF2-40B4-BE49-F238E27FC236}">
              <a16:creationId xmlns:a16="http://schemas.microsoft.com/office/drawing/2014/main" id="{960C25D0-48F7-4AAE-B867-51A20AEA5B41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81436"/>
    <xdr:sp macro="" textlink="">
      <xdr:nvSpPr>
        <xdr:cNvPr id="734" name="Text Box 28">
          <a:extLst>
            <a:ext uri="{FF2B5EF4-FFF2-40B4-BE49-F238E27FC236}">
              <a16:creationId xmlns:a16="http://schemas.microsoft.com/office/drawing/2014/main" id="{4F254992-3600-4B78-9D66-CC8BEDF23143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735" name="Text Box 25">
          <a:extLst>
            <a:ext uri="{FF2B5EF4-FFF2-40B4-BE49-F238E27FC236}">
              <a16:creationId xmlns:a16="http://schemas.microsoft.com/office/drawing/2014/main" id="{5031A311-CDC2-4AC4-AF97-38ACC49E7C7D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736" name="Text Box 26">
          <a:extLst>
            <a:ext uri="{FF2B5EF4-FFF2-40B4-BE49-F238E27FC236}">
              <a16:creationId xmlns:a16="http://schemas.microsoft.com/office/drawing/2014/main" id="{DCDD360D-D43E-475B-9957-360C6729442E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737" name="Text Box 27">
          <a:extLst>
            <a:ext uri="{FF2B5EF4-FFF2-40B4-BE49-F238E27FC236}">
              <a16:creationId xmlns:a16="http://schemas.microsoft.com/office/drawing/2014/main" id="{9376403F-0960-4EF9-95DE-7BDA1F80A030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738" name="Text Box 28">
          <a:extLst>
            <a:ext uri="{FF2B5EF4-FFF2-40B4-BE49-F238E27FC236}">
              <a16:creationId xmlns:a16="http://schemas.microsoft.com/office/drawing/2014/main" id="{AA4083EF-0F34-4407-A725-5EA3CBF14C13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739" name="Text Box 25">
          <a:extLst>
            <a:ext uri="{FF2B5EF4-FFF2-40B4-BE49-F238E27FC236}">
              <a16:creationId xmlns:a16="http://schemas.microsoft.com/office/drawing/2014/main" id="{750C8634-28F3-4668-B452-649888A8F8D9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740" name="Text Box 26">
          <a:extLst>
            <a:ext uri="{FF2B5EF4-FFF2-40B4-BE49-F238E27FC236}">
              <a16:creationId xmlns:a16="http://schemas.microsoft.com/office/drawing/2014/main" id="{FBB6497E-A972-45EA-B80C-ED738B61B1BD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741" name="Text Box 27">
          <a:extLst>
            <a:ext uri="{FF2B5EF4-FFF2-40B4-BE49-F238E27FC236}">
              <a16:creationId xmlns:a16="http://schemas.microsoft.com/office/drawing/2014/main" id="{1FEBFC01-C00E-4EE8-80D7-63687DB60D8E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742" name="Text Box 28">
          <a:extLst>
            <a:ext uri="{FF2B5EF4-FFF2-40B4-BE49-F238E27FC236}">
              <a16:creationId xmlns:a16="http://schemas.microsoft.com/office/drawing/2014/main" id="{D9172243-0832-4D99-9B5B-60C01A8F2FE0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64201"/>
    <xdr:sp macro="" textlink="">
      <xdr:nvSpPr>
        <xdr:cNvPr id="743" name="Text Box 27">
          <a:extLst>
            <a:ext uri="{FF2B5EF4-FFF2-40B4-BE49-F238E27FC236}">
              <a16:creationId xmlns:a16="http://schemas.microsoft.com/office/drawing/2014/main" id="{724E6412-6261-4084-AB9E-82C3BF1BDFC1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64204"/>
    <xdr:sp macro="" textlink="">
      <xdr:nvSpPr>
        <xdr:cNvPr id="744" name="Text Box 28">
          <a:extLst>
            <a:ext uri="{FF2B5EF4-FFF2-40B4-BE49-F238E27FC236}">
              <a16:creationId xmlns:a16="http://schemas.microsoft.com/office/drawing/2014/main" id="{03FEE7F1-B446-4412-9EFC-9A105DBA351B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64202"/>
    <xdr:sp macro="" textlink="">
      <xdr:nvSpPr>
        <xdr:cNvPr id="745" name="Text Box 27">
          <a:extLst>
            <a:ext uri="{FF2B5EF4-FFF2-40B4-BE49-F238E27FC236}">
              <a16:creationId xmlns:a16="http://schemas.microsoft.com/office/drawing/2014/main" id="{3EE9B707-BAB5-4A40-96A7-893A2FDFC034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64202"/>
    <xdr:sp macro="" textlink="">
      <xdr:nvSpPr>
        <xdr:cNvPr id="746" name="Text Box 28">
          <a:extLst>
            <a:ext uri="{FF2B5EF4-FFF2-40B4-BE49-F238E27FC236}">
              <a16:creationId xmlns:a16="http://schemas.microsoft.com/office/drawing/2014/main" id="{8DDAE56E-7A03-4D11-A1D1-7C2D9F359933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300486"/>
    <xdr:sp macro="" textlink="">
      <xdr:nvSpPr>
        <xdr:cNvPr id="747" name="Text Box 25">
          <a:extLst>
            <a:ext uri="{FF2B5EF4-FFF2-40B4-BE49-F238E27FC236}">
              <a16:creationId xmlns:a16="http://schemas.microsoft.com/office/drawing/2014/main" id="{0CA57C67-2836-401B-87A8-9A10FE80A0B1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300486"/>
    <xdr:sp macro="" textlink="">
      <xdr:nvSpPr>
        <xdr:cNvPr id="748" name="Text Box 26">
          <a:extLst>
            <a:ext uri="{FF2B5EF4-FFF2-40B4-BE49-F238E27FC236}">
              <a16:creationId xmlns:a16="http://schemas.microsoft.com/office/drawing/2014/main" id="{32A61ED7-7CA8-4C8C-88DF-DBE0A71AB074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300486"/>
    <xdr:sp macro="" textlink="">
      <xdr:nvSpPr>
        <xdr:cNvPr id="749" name="Text Box 27">
          <a:extLst>
            <a:ext uri="{FF2B5EF4-FFF2-40B4-BE49-F238E27FC236}">
              <a16:creationId xmlns:a16="http://schemas.microsoft.com/office/drawing/2014/main" id="{BF77F56C-02DA-4222-AECC-216123C6EBAF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300486"/>
    <xdr:sp macro="" textlink="">
      <xdr:nvSpPr>
        <xdr:cNvPr id="750" name="Text Box 28">
          <a:extLst>
            <a:ext uri="{FF2B5EF4-FFF2-40B4-BE49-F238E27FC236}">
              <a16:creationId xmlns:a16="http://schemas.microsoft.com/office/drawing/2014/main" id="{364BAA7A-C59C-4527-8E07-DB67CCB2A4D2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81436"/>
    <xdr:sp macro="" textlink="">
      <xdr:nvSpPr>
        <xdr:cNvPr id="751" name="Text Box 25">
          <a:extLst>
            <a:ext uri="{FF2B5EF4-FFF2-40B4-BE49-F238E27FC236}">
              <a16:creationId xmlns:a16="http://schemas.microsoft.com/office/drawing/2014/main" id="{9D18988C-1E19-4109-8D50-DD506B4D905E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81436"/>
    <xdr:sp macro="" textlink="">
      <xdr:nvSpPr>
        <xdr:cNvPr id="752" name="Text Box 26">
          <a:extLst>
            <a:ext uri="{FF2B5EF4-FFF2-40B4-BE49-F238E27FC236}">
              <a16:creationId xmlns:a16="http://schemas.microsoft.com/office/drawing/2014/main" id="{5D01AB77-E0EC-40D5-8EF2-C730B586E9FA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81436"/>
    <xdr:sp macro="" textlink="">
      <xdr:nvSpPr>
        <xdr:cNvPr id="753" name="Text Box 27">
          <a:extLst>
            <a:ext uri="{FF2B5EF4-FFF2-40B4-BE49-F238E27FC236}">
              <a16:creationId xmlns:a16="http://schemas.microsoft.com/office/drawing/2014/main" id="{B455E4BB-7D0E-48A5-A3C4-EA39E5F811DF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81436"/>
    <xdr:sp macro="" textlink="">
      <xdr:nvSpPr>
        <xdr:cNvPr id="754" name="Text Box 28">
          <a:extLst>
            <a:ext uri="{FF2B5EF4-FFF2-40B4-BE49-F238E27FC236}">
              <a16:creationId xmlns:a16="http://schemas.microsoft.com/office/drawing/2014/main" id="{AE9983C5-AF6D-4B02-B8F4-93C32C5B5FE6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755" name="Text Box 25">
          <a:extLst>
            <a:ext uri="{FF2B5EF4-FFF2-40B4-BE49-F238E27FC236}">
              <a16:creationId xmlns:a16="http://schemas.microsoft.com/office/drawing/2014/main" id="{0BBD6714-18B4-4764-B258-8F338E93C100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756" name="Text Box 26">
          <a:extLst>
            <a:ext uri="{FF2B5EF4-FFF2-40B4-BE49-F238E27FC236}">
              <a16:creationId xmlns:a16="http://schemas.microsoft.com/office/drawing/2014/main" id="{78ADB640-6E6E-41B0-B710-21BAA9AD91A1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757" name="Text Box 27">
          <a:extLst>
            <a:ext uri="{FF2B5EF4-FFF2-40B4-BE49-F238E27FC236}">
              <a16:creationId xmlns:a16="http://schemas.microsoft.com/office/drawing/2014/main" id="{E0697F1F-AE11-4439-B3F2-96950BFBD882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758" name="Text Box 28">
          <a:extLst>
            <a:ext uri="{FF2B5EF4-FFF2-40B4-BE49-F238E27FC236}">
              <a16:creationId xmlns:a16="http://schemas.microsoft.com/office/drawing/2014/main" id="{56D2B254-CB3F-4221-8B3E-A3117CB27C45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759" name="Text Box 25">
          <a:extLst>
            <a:ext uri="{FF2B5EF4-FFF2-40B4-BE49-F238E27FC236}">
              <a16:creationId xmlns:a16="http://schemas.microsoft.com/office/drawing/2014/main" id="{858A08F1-5912-468A-AAFF-529C8855391F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760" name="Text Box 26">
          <a:extLst>
            <a:ext uri="{FF2B5EF4-FFF2-40B4-BE49-F238E27FC236}">
              <a16:creationId xmlns:a16="http://schemas.microsoft.com/office/drawing/2014/main" id="{072D540B-D201-47E4-8833-4218BEB6411D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761" name="Text Box 27">
          <a:extLst>
            <a:ext uri="{FF2B5EF4-FFF2-40B4-BE49-F238E27FC236}">
              <a16:creationId xmlns:a16="http://schemas.microsoft.com/office/drawing/2014/main" id="{8C509456-A364-4D22-8290-45CA9EA0B713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365760</xdr:colOff>
      <xdr:row>14</xdr:row>
      <xdr:rowOff>0</xdr:rowOff>
    </xdr:from>
    <xdr:ext cx="76200" cy="196215"/>
    <xdr:sp macro="" textlink="">
      <xdr:nvSpPr>
        <xdr:cNvPr id="762" name="Text Box 28">
          <a:extLst>
            <a:ext uri="{FF2B5EF4-FFF2-40B4-BE49-F238E27FC236}">
              <a16:creationId xmlns:a16="http://schemas.microsoft.com/office/drawing/2014/main" id="{96E3FCBA-D9D6-42C3-90E4-552619AE4DB1}"/>
            </a:ext>
          </a:extLst>
        </xdr:cNvPr>
        <xdr:cNvSpPr txBox="1">
          <a:spLocks noChangeArrowheads="1"/>
        </xdr:cNvSpPr>
      </xdr:nvSpPr>
      <xdr:spPr bwMode="auto">
        <a:xfrm>
          <a:off x="1926336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64201"/>
    <xdr:sp macro="" textlink="">
      <xdr:nvSpPr>
        <xdr:cNvPr id="763" name="Text Box 27">
          <a:extLst>
            <a:ext uri="{FF2B5EF4-FFF2-40B4-BE49-F238E27FC236}">
              <a16:creationId xmlns:a16="http://schemas.microsoft.com/office/drawing/2014/main" id="{DABF361B-D237-433C-9EF8-D9815AC54297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64204"/>
    <xdr:sp macro="" textlink="">
      <xdr:nvSpPr>
        <xdr:cNvPr id="764" name="Text Box 28">
          <a:extLst>
            <a:ext uri="{FF2B5EF4-FFF2-40B4-BE49-F238E27FC236}">
              <a16:creationId xmlns:a16="http://schemas.microsoft.com/office/drawing/2014/main" id="{A465CD15-42B1-45BA-843C-4FFAFB111178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64202"/>
    <xdr:sp macro="" textlink="">
      <xdr:nvSpPr>
        <xdr:cNvPr id="765" name="Text Box 27">
          <a:extLst>
            <a:ext uri="{FF2B5EF4-FFF2-40B4-BE49-F238E27FC236}">
              <a16:creationId xmlns:a16="http://schemas.microsoft.com/office/drawing/2014/main" id="{518E18CA-3887-4ECC-8FD3-1B0710DE68A8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64202"/>
    <xdr:sp macro="" textlink="">
      <xdr:nvSpPr>
        <xdr:cNvPr id="766" name="Text Box 28">
          <a:extLst>
            <a:ext uri="{FF2B5EF4-FFF2-40B4-BE49-F238E27FC236}">
              <a16:creationId xmlns:a16="http://schemas.microsoft.com/office/drawing/2014/main" id="{CB8E0F4A-75D0-4CAD-AD39-B3233E528EFD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300486"/>
    <xdr:sp macro="" textlink="">
      <xdr:nvSpPr>
        <xdr:cNvPr id="767" name="Text Box 25">
          <a:extLst>
            <a:ext uri="{FF2B5EF4-FFF2-40B4-BE49-F238E27FC236}">
              <a16:creationId xmlns:a16="http://schemas.microsoft.com/office/drawing/2014/main" id="{8B6909B0-C8F7-48D9-AA21-D39A17B5B6D4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300486"/>
    <xdr:sp macro="" textlink="">
      <xdr:nvSpPr>
        <xdr:cNvPr id="768" name="Text Box 26">
          <a:extLst>
            <a:ext uri="{FF2B5EF4-FFF2-40B4-BE49-F238E27FC236}">
              <a16:creationId xmlns:a16="http://schemas.microsoft.com/office/drawing/2014/main" id="{4FFF4E34-CBFA-49B2-B46E-1453DB88C12D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300486"/>
    <xdr:sp macro="" textlink="">
      <xdr:nvSpPr>
        <xdr:cNvPr id="769" name="Text Box 27">
          <a:extLst>
            <a:ext uri="{FF2B5EF4-FFF2-40B4-BE49-F238E27FC236}">
              <a16:creationId xmlns:a16="http://schemas.microsoft.com/office/drawing/2014/main" id="{7A8CD7B8-45B9-41E1-B5A7-CF74DD64A5B5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300486"/>
    <xdr:sp macro="" textlink="">
      <xdr:nvSpPr>
        <xdr:cNvPr id="770" name="Text Box 28">
          <a:extLst>
            <a:ext uri="{FF2B5EF4-FFF2-40B4-BE49-F238E27FC236}">
              <a16:creationId xmlns:a16="http://schemas.microsoft.com/office/drawing/2014/main" id="{E21D23E4-78BF-490C-A8DD-BF8BA24DA303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81436"/>
    <xdr:sp macro="" textlink="">
      <xdr:nvSpPr>
        <xdr:cNvPr id="771" name="Text Box 25">
          <a:extLst>
            <a:ext uri="{FF2B5EF4-FFF2-40B4-BE49-F238E27FC236}">
              <a16:creationId xmlns:a16="http://schemas.microsoft.com/office/drawing/2014/main" id="{7A41AA54-9853-42E2-9710-CFD53503755E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81436"/>
    <xdr:sp macro="" textlink="">
      <xdr:nvSpPr>
        <xdr:cNvPr id="772" name="Text Box 26">
          <a:extLst>
            <a:ext uri="{FF2B5EF4-FFF2-40B4-BE49-F238E27FC236}">
              <a16:creationId xmlns:a16="http://schemas.microsoft.com/office/drawing/2014/main" id="{E99742F4-A122-4B1F-AF13-158B925349C6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81436"/>
    <xdr:sp macro="" textlink="">
      <xdr:nvSpPr>
        <xdr:cNvPr id="773" name="Text Box 27">
          <a:extLst>
            <a:ext uri="{FF2B5EF4-FFF2-40B4-BE49-F238E27FC236}">
              <a16:creationId xmlns:a16="http://schemas.microsoft.com/office/drawing/2014/main" id="{35D9F0A7-06E2-496D-8C45-B3AE2A23D904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81436"/>
    <xdr:sp macro="" textlink="">
      <xdr:nvSpPr>
        <xdr:cNvPr id="774" name="Text Box 28">
          <a:extLst>
            <a:ext uri="{FF2B5EF4-FFF2-40B4-BE49-F238E27FC236}">
              <a16:creationId xmlns:a16="http://schemas.microsoft.com/office/drawing/2014/main" id="{8BFEEA8C-F72D-4E8F-9E00-B5FBC854F6EF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775" name="Text Box 25">
          <a:extLst>
            <a:ext uri="{FF2B5EF4-FFF2-40B4-BE49-F238E27FC236}">
              <a16:creationId xmlns:a16="http://schemas.microsoft.com/office/drawing/2014/main" id="{95F3B567-518A-4209-919A-D9EA5D002AF4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776" name="Text Box 26">
          <a:extLst>
            <a:ext uri="{FF2B5EF4-FFF2-40B4-BE49-F238E27FC236}">
              <a16:creationId xmlns:a16="http://schemas.microsoft.com/office/drawing/2014/main" id="{3992D9DA-EFB1-4A50-B71A-D9B95FE64962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777" name="Text Box 27">
          <a:extLst>
            <a:ext uri="{FF2B5EF4-FFF2-40B4-BE49-F238E27FC236}">
              <a16:creationId xmlns:a16="http://schemas.microsoft.com/office/drawing/2014/main" id="{8159FE32-9ECB-4B84-BFCE-71A798B21B39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778" name="Text Box 28">
          <a:extLst>
            <a:ext uri="{FF2B5EF4-FFF2-40B4-BE49-F238E27FC236}">
              <a16:creationId xmlns:a16="http://schemas.microsoft.com/office/drawing/2014/main" id="{FFE951F7-D02C-48D5-A047-6AE06A355701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779" name="Text Box 25">
          <a:extLst>
            <a:ext uri="{FF2B5EF4-FFF2-40B4-BE49-F238E27FC236}">
              <a16:creationId xmlns:a16="http://schemas.microsoft.com/office/drawing/2014/main" id="{F75B9F88-8926-4FC7-8154-7C36E84B7BFB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780" name="Text Box 26">
          <a:extLst>
            <a:ext uri="{FF2B5EF4-FFF2-40B4-BE49-F238E27FC236}">
              <a16:creationId xmlns:a16="http://schemas.microsoft.com/office/drawing/2014/main" id="{48D320FF-2B94-440E-BBD5-500C0927F8C9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781" name="Text Box 27">
          <a:extLst>
            <a:ext uri="{FF2B5EF4-FFF2-40B4-BE49-F238E27FC236}">
              <a16:creationId xmlns:a16="http://schemas.microsoft.com/office/drawing/2014/main" id="{DD94104F-D1C1-4307-80D0-BB48CDF1FA3C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782" name="Text Box 28">
          <a:extLst>
            <a:ext uri="{FF2B5EF4-FFF2-40B4-BE49-F238E27FC236}">
              <a16:creationId xmlns:a16="http://schemas.microsoft.com/office/drawing/2014/main" id="{95E1A745-8D26-4300-8AC8-231825CCE3C5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64201"/>
    <xdr:sp macro="" textlink="">
      <xdr:nvSpPr>
        <xdr:cNvPr id="783" name="Text Box 27">
          <a:extLst>
            <a:ext uri="{FF2B5EF4-FFF2-40B4-BE49-F238E27FC236}">
              <a16:creationId xmlns:a16="http://schemas.microsoft.com/office/drawing/2014/main" id="{216FB198-5626-4BA4-8975-C90E2EA4EBB9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64204"/>
    <xdr:sp macro="" textlink="">
      <xdr:nvSpPr>
        <xdr:cNvPr id="784" name="Text Box 28">
          <a:extLst>
            <a:ext uri="{FF2B5EF4-FFF2-40B4-BE49-F238E27FC236}">
              <a16:creationId xmlns:a16="http://schemas.microsoft.com/office/drawing/2014/main" id="{54984F35-0FE4-4C85-910D-FEE423C5B94C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64202"/>
    <xdr:sp macro="" textlink="">
      <xdr:nvSpPr>
        <xdr:cNvPr id="785" name="Text Box 27">
          <a:extLst>
            <a:ext uri="{FF2B5EF4-FFF2-40B4-BE49-F238E27FC236}">
              <a16:creationId xmlns:a16="http://schemas.microsoft.com/office/drawing/2014/main" id="{1851CCFC-D40C-48CC-921D-45A80B5F6CAE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64202"/>
    <xdr:sp macro="" textlink="">
      <xdr:nvSpPr>
        <xdr:cNvPr id="786" name="Text Box 28">
          <a:extLst>
            <a:ext uri="{FF2B5EF4-FFF2-40B4-BE49-F238E27FC236}">
              <a16:creationId xmlns:a16="http://schemas.microsoft.com/office/drawing/2014/main" id="{9D232F8F-B735-469F-9C8D-3E6DCCF98645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300486"/>
    <xdr:sp macro="" textlink="">
      <xdr:nvSpPr>
        <xdr:cNvPr id="787" name="Text Box 25">
          <a:extLst>
            <a:ext uri="{FF2B5EF4-FFF2-40B4-BE49-F238E27FC236}">
              <a16:creationId xmlns:a16="http://schemas.microsoft.com/office/drawing/2014/main" id="{14D0EB67-78B7-4E3A-B231-F62BD2A1335D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300486"/>
    <xdr:sp macro="" textlink="">
      <xdr:nvSpPr>
        <xdr:cNvPr id="788" name="Text Box 26">
          <a:extLst>
            <a:ext uri="{FF2B5EF4-FFF2-40B4-BE49-F238E27FC236}">
              <a16:creationId xmlns:a16="http://schemas.microsoft.com/office/drawing/2014/main" id="{C4A7C296-B7D9-4BF0-A717-DE6F6AEBC288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300486"/>
    <xdr:sp macro="" textlink="">
      <xdr:nvSpPr>
        <xdr:cNvPr id="789" name="Text Box 27">
          <a:extLst>
            <a:ext uri="{FF2B5EF4-FFF2-40B4-BE49-F238E27FC236}">
              <a16:creationId xmlns:a16="http://schemas.microsoft.com/office/drawing/2014/main" id="{43DDAE96-C50C-4BA8-9651-5E44360FF6AC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300486"/>
    <xdr:sp macro="" textlink="">
      <xdr:nvSpPr>
        <xdr:cNvPr id="790" name="Text Box 28">
          <a:extLst>
            <a:ext uri="{FF2B5EF4-FFF2-40B4-BE49-F238E27FC236}">
              <a16:creationId xmlns:a16="http://schemas.microsoft.com/office/drawing/2014/main" id="{E68DCE70-F6EC-4C96-8257-549C4BA88264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81436"/>
    <xdr:sp macro="" textlink="">
      <xdr:nvSpPr>
        <xdr:cNvPr id="791" name="Text Box 25">
          <a:extLst>
            <a:ext uri="{FF2B5EF4-FFF2-40B4-BE49-F238E27FC236}">
              <a16:creationId xmlns:a16="http://schemas.microsoft.com/office/drawing/2014/main" id="{675D7984-99CE-42BB-A60E-2568096C54C9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81436"/>
    <xdr:sp macro="" textlink="">
      <xdr:nvSpPr>
        <xdr:cNvPr id="792" name="Text Box 26">
          <a:extLst>
            <a:ext uri="{FF2B5EF4-FFF2-40B4-BE49-F238E27FC236}">
              <a16:creationId xmlns:a16="http://schemas.microsoft.com/office/drawing/2014/main" id="{EBF35BC7-5A9B-4E8B-9128-5B97170902DE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81436"/>
    <xdr:sp macro="" textlink="">
      <xdr:nvSpPr>
        <xdr:cNvPr id="793" name="Text Box 27">
          <a:extLst>
            <a:ext uri="{FF2B5EF4-FFF2-40B4-BE49-F238E27FC236}">
              <a16:creationId xmlns:a16="http://schemas.microsoft.com/office/drawing/2014/main" id="{F450B83E-6380-4248-9798-92B6DAB47411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281436"/>
    <xdr:sp macro="" textlink="">
      <xdr:nvSpPr>
        <xdr:cNvPr id="794" name="Text Box 28">
          <a:extLst>
            <a:ext uri="{FF2B5EF4-FFF2-40B4-BE49-F238E27FC236}">
              <a16:creationId xmlns:a16="http://schemas.microsoft.com/office/drawing/2014/main" id="{1150E7C6-C716-4C85-981A-5755C8FB0965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795" name="Text Box 25">
          <a:extLst>
            <a:ext uri="{FF2B5EF4-FFF2-40B4-BE49-F238E27FC236}">
              <a16:creationId xmlns:a16="http://schemas.microsoft.com/office/drawing/2014/main" id="{8BFF5303-2F13-4953-AA2C-1AB836A5FDB2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796" name="Text Box 26">
          <a:extLst>
            <a:ext uri="{FF2B5EF4-FFF2-40B4-BE49-F238E27FC236}">
              <a16:creationId xmlns:a16="http://schemas.microsoft.com/office/drawing/2014/main" id="{31EF4B7D-3BFE-4574-9657-BD072987562A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797" name="Text Box 27">
          <a:extLst>
            <a:ext uri="{FF2B5EF4-FFF2-40B4-BE49-F238E27FC236}">
              <a16:creationId xmlns:a16="http://schemas.microsoft.com/office/drawing/2014/main" id="{79F325E6-3EF0-47D9-A33D-1F46444AFA0A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798" name="Text Box 28">
          <a:extLst>
            <a:ext uri="{FF2B5EF4-FFF2-40B4-BE49-F238E27FC236}">
              <a16:creationId xmlns:a16="http://schemas.microsoft.com/office/drawing/2014/main" id="{2CED5243-40EE-4131-A89B-8057AEF27975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799" name="Text Box 25">
          <a:extLst>
            <a:ext uri="{FF2B5EF4-FFF2-40B4-BE49-F238E27FC236}">
              <a16:creationId xmlns:a16="http://schemas.microsoft.com/office/drawing/2014/main" id="{E166EE46-614C-46AA-BD87-7E3296013C71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800" name="Text Box 26">
          <a:extLst>
            <a:ext uri="{FF2B5EF4-FFF2-40B4-BE49-F238E27FC236}">
              <a16:creationId xmlns:a16="http://schemas.microsoft.com/office/drawing/2014/main" id="{D7A5EFA4-C94B-4084-A378-4A2EBBC81E80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801" name="Text Box 27">
          <a:extLst>
            <a:ext uri="{FF2B5EF4-FFF2-40B4-BE49-F238E27FC236}">
              <a16:creationId xmlns:a16="http://schemas.microsoft.com/office/drawing/2014/main" id="{F2D7B82A-58F3-43D1-BF3C-CFCD6DD0AF62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32</xdr:col>
      <xdr:colOff>0</xdr:colOff>
      <xdr:row>14</xdr:row>
      <xdr:rowOff>0</xdr:rowOff>
    </xdr:from>
    <xdr:ext cx="76200" cy="196215"/>
    <xdr:sp macro="" textlink="">
      <xdr:nvSpPr>
        <xdr:cNvPr id="802" name="Text Box 28">
          <a:extLst>
            <a:ext uri="{FF2B5EF4-FFF2-40B4-BE49-F238E27FC236}">
              <a16:creationId xmlns:a16="http://schemas.microsoft.com/office/drawing/2014/main" id="{3947A02D-53F5-4E2B-88C0-5E277FE26E80}"/>
            </a:ext>
          </a:extLst>
        </xdr:cNvPr>
        <xdr:cNvSpPr txBox="1">
          <a:spLocks noChangeArrowheads="1"/>
        </xdr:cNvSpPr>
      </xdr:nvSpPr>
      <xdr:spPr bwMode="auto">
        <a:xfrm>
          <a:off x="195072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264201"/>
    <xdr:sp macro="" textlink="">
      <xdr:nvSpPr>
        <xdr:cNvPr id="803" name="Text Box 27">
          <a:extLst>
            <a:ext uri="{FF2B5EF4-FFF2-40B4-BE49-F238E27FC236}">
              <a16:creationId xmlns:a16="http://schemas.microsoft.com/office/drawing/2014/main" id="{447F43BB-82AC-4B30-A652-AFD3CA034D2C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264204"/>
    <xdr:sp macro="" textlink="">
      <xdr:nvSpPr>
        <xdr:cNvPr id="804" name="Text Box 28">
          <a:extLst>
            <a:ext uri="{FF2B5EF4-FFF2-40B4-BE49-F238E27FC236}">
              <a16:creationId xmlns:a16="http://schemas.microsoft.com/office/drawing/2014/main" id="{BD43C191-A0D8-48C6-BBFC-79E92419CEE0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264202"/>
    <xdr:sp macro="" textlink="">
      <xdr:nvSpPr>
        <xdr:cNvPr id="805" name="Text Box 27">
          <a:extLst>
            <a:ext uri="{FF2B5EF4-FFF2-40B4-BE49-F238E27FC236}">
              <a16:creationId xmlns:a16="http://schemas.microsoft.com/office/drawing/2014/main" id="{AAD28681-A39B-4CAE-A23E-B504F224C92E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264202"/>
    <xdr:sp macro="" textlink="">
      <xdr:nvSpPr>
        <xdr:cNvPr id="806" name="Text Box 28">
          <a:extLst>
            <a:ext uri="{FF2B5EF4-FFF2-40B4-BE49-F238E27FC236}">
              <a16:creationId xmlns:a16="http://schemas.microsoft.com/office/drawing/2014/main" id="{5A5DDDA2-B3DF-46C4-A022-C27A63ED4C76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300486"/>
    <xdr:sp macro="" textlink="">
      <xdr:nvSpPr>
        <xdr:cNvPr id="807" name="Text Box 25">
          <a:extLst>
            <a:ext uri="{FF2B5EF4-FFF2-40B4-BE49-F238E27FC236}">
              <a16:creationId xmlns:a16="http://schemas.microsoft.com/office/drawing/2014/main" id="{E3C2204D-1A33-4408-9080-2252FA746B4E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300486"/>
    <xdr:sp macro="" textlink="">
      <xdr:nvSpPr>
        <xdr:cNvPr id="808" name="Text Box 26">
          <a:extLst>
            <a:ext uri="{FF2B5EF4-FFF2-40B4-BE49-F238E27FC236}">
              <a16:creationId xmlns:a16="http://schemas.microsoft.com/office/drawing/2014/main" id="{C8607B86-F1BB-4D9C-9269-8B2B7E151B91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300486"/>
    <xdr:sp macro="" textlink="">
      <xdr:nvSpPr>
        <xdr:cNvPr id="809" name="Text Box 27">
          <a:extLst>
            <a:ext uri="{FF2B5EF4-FFF2-40B4-BE49-F238E27FC236}">
              <a16:creationId xmlns:a16="http://schemas.microsoft.com/office/drawing/2014/main" id="{7CB25103-A8D7-4238-9700-F9849A4B5A8D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300486"/>
    <xdr:sp macro="" textlink="">
      <xdr:nvSpPr>
        <xdr:cNvPr id="810" name="Text Box 28">
          <a:extLst>
            <a:ext uri="{FF2B5EF4-FFF2-40B4-BE49-F238E27FC236}">
              <a16:creationId xmlns:a16="http://schemas.microsoft.com/office/drawing/2014/main" id="{43552B9C-E1F0-4688-8507-412A120244BC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281436"/>
    <xdr:sp macro="" textlink="">
      <xdr:nvSpPr>
        <xdr:cNvPr id="811" name="Text Box 25">
          <a:extLst>
            <a:ext uri="{FF2B5EF4-FFF2-40B4-BE49-F238E27FC236}">
              <a16:creationId xmlns:a16="http://schemas.microsoft.com/office/drawing/2014/main" id="{1E510A9F-23A7-4045-86C1-593E65188CCE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281436"/>
    <xdr:sp macro="" textlink="">
      <xdr:nvSpPr>
        <xdr:cNvPr id="812" name="Text Box 26">
          <a:extLst>
            <a:ext uri="{FF2B5EF4-FFF2-40B4-BE49-F238E27FC236}">
              <a16:creationId xmlns:a16="http://schemas.microsoft.com/office/drawing/2014/main" id="{BDA4401A-0B6E-49C7-8EDE-5466640992F5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281436"/>
    <xdr:sp macro="" textlink="">
      <xdr:nvSpPr>
        <xdr:cNvPr id="813" name="Text Box 27">
          <a:extLst>
            <a:ext uri="{FF2B5EF4-FFF2-40B4-BE49-F238E27FC236}">
              <a16:creationId xmlns:a16="http://schemas.microsoft.com/office/drawing/2014/main" id="{CB64C8D4-E98A-4D75-8422-5AFF17AE7E0F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281436"/>
    <xdr:sp macro="" textlink="">
      <xdr:nvSpPr>
        <xdr:cNvPr id="814" name="Text Box 28">
          <a:extLst>
            <a:ext uri="{FF2B5EF4-FFF2-40B4-BE49-F238E27FC236}">
              <a16:creationId xmlns:a16="http://schemas.microsoft.com/office/drawing/2014/main" id="{1E99D411-5D8E-44F0-A3CC-1A4632BF4BF5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196215"/>
    <xdr:sp macro="" textlink="">
      <xdr:nvSpPr>
        <xdr:cNvPr id="815" name="Text Box 25">
          <a:extLst>
            <a:ext uri="{FF2B5EF4-FFF2-40B4-BE49-F238E27FC236}">
              <a16:creationId xmlns:a16="http://schemas.microsoft.com/office/drawing/2014/main" id="{A1D835CC-CFC2-4B32-AF97-2C5E5DF098E7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196215"/>
    <xdr:sp macro="" textlink="">
      <xdr:nvSpPr>
        <xdr:cNvPr id="816" name="Text Box 26">
          <a:extLst>
            <a:ext uri="{FF2B5EF4-FFF2-40B4-BE49-F238E27FC236}">
              <a16:creationId xmlns:a16="http://schemas.microsoft.com/office/drawing/2014/main" id="{D56FE4E9-4054-4032-B9F6-AC107A49D163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196215"/>
    <xdr:sp macro="" textlink="">
      <xdr:nvSpPr>
        <xdr:cNvPr id="817" name="Text Box 27">
          <a:extLst>
            <a:ext uri="{FF2B5EF4-FFF2-40B4-BE49-F238E27FC236}">
              <a16:creationId xmlns:a16="http://schemas.microsoft.com/office/drawing/2014/main" id="{5F8E8757-199C-47EE-8FA6-D9864EE0128B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196215"/>
    <xdr:sp macro="" textlink="">
      <xdr:nvSpPr>
        <xdr:cNvPr id="818" name="Text Box 28">
          <a:extLst>
            <a:ext uri="{FF2B5EF4-FFF2-40B4-BE49-F238E27FC236}">
              <a16:creationId xmlns:a16="http://schemas.microsoft.com/office/drawing/2014/main" id="{97F5409C-4BD5-4308-9814-08AFADA44E99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196215"/>
    <xdr:sp macro="" textlink="">
      <xdr:nvSpPr>
        <xdr:cNvPr id="819" name="Text Box 25">
          <a:extLst>
            <a:ext uri="{FF2B5EF4-FFF2-40B4-BE49-F238E27FC236}">
              <a16:creationId xmlns:a16="http://schemas.microsoft.com/office/drawing/2014/main" id="{F5F762EA-D110-4A98-8412-02210D5A6BAF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196215"/>
    <xdr:sp macro="" textlink="">
      <xdr:nvSpPr>
        <xdr:cNvPr id="820" name="Text Box 26">
          <a:extLst>
            <a:ext uri="{FF2B5EF4-FFF2-40B4-BE49-F238E27FC236}">
              <a16:creationId xmlns:a16="http://schemas.microsoft.com/office/drawing/2014/main" id="{6961996D-182D-402D-AD43-2EEB0CB99889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196215"/>
    <xdr:sp macro="" textlink="">
      <xdr:nvSpPr>
        <xdr:cNvPr id="821" name="Text Box 27">
          <a:extLst>
            <a:ext uri="{FF2B5EF4-FFF2-40B4-BE49-F238E27FC236}">
              <a16:creationId xmlns:a16="http://schemas.microsoft.com/office/drawing/2014/main" id="{08E1AA58-1702-4264-851A-AA757661A8FF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14</xdr:row>
      <xdr:rowOff>0</xdr:rowOff>
    </xdr:from>
    <xdr:ext cx="76200" cy="196215"/>
    <xdr:sp macro="" textlink="">
      <xdr:nvSpPr>
        <xdr:cNvPr id="822" name="Text Box 28">
          <a:extLst>
            <a:ext uri="{FF2B5EF4-FFF2-40B4-BE49-F238E27FC236}">
              <a16:creationId xmlns:a16="http://schemas.microsoft.com/office/drawing/2014/main" id="{BC7E7585-6699-4B4B-87D1-F0B98E557FDD}"/>
            </a:ext>
          </a:extLst>
        </xdr:cNvPr>
        <xdr:cNvSpPr txBox="1">
          <a:spLocks noChangeArrowheads="1"/>
        </xdr:cNvSpPr>
      </xdr:nvSpPr>
      <xdr:spPr bwMode="auto">
        <a:xfrm>
          <a:off x="109728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1"/>
    <xdr:sp macro="" textlink="">
      <xdr:nvSpPr>
        <xdr:cNvPr id="823" name="Text Box 27">
          <a:extLst>
            <a:ext uri="{FF2B5EF4-FFF2-40B4-BE49-F238E27FC236}">
              <a16:creationId xmlns:a16="http://schemas.microsoft.com/office/drawing/2014/main" id="{2BADEBEE-B464-4581-9469-067E2A52D3DB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4"/>
    <xdr:sp macro="" textlink="">
      <xdr:nvSpPr>
        <xdr:cNvPr id="824" name="Text Box 28">
          <a:extLst>
            <a:ext uri="{FF2B5EF4-FFF2-40B4-BE49-F238E27FC236}">
              <a16:creationId xmlns:a16="http://schemas.microsoft.com/office/drawing/2014/main" id="{0B69A00B-897D-4F53-A329-F8F9D7493108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2"/>
    <xdr:sp macro="" textlink="">
      <xdr:nvSpPr>
        <xdr:cNvPr id="825" name="Text Box 27">
          <a:extLst>
            <a:ext uri="{FF2B5EF4-FFF2-40B4-BE49-F238E27FC236}">
              <a16:creationId xmlns:a16="http://schemas.microsoft.com/office/drawing/2014/main" id="{91D2CC29-0737-4BC6-A17C-749CC97D41B9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2"/>
    <xdr:sp macro="" textlink="">
      <xdr:nvSpPr>
        <xdr:cNvPr id="826" name="Text Box 28">
          <a:extLst>
            <a:ext uri="{FF2B5EF4-FFF2-40B4-BE49-F238E27FC236}">
              <a16:creationId xmlns:a16="http://schemas.microsoft.com/office/drawing/2014/main" id="{02C870B3-75D1-4E92-BCDA-7C64400B34F3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827" name="Text Box 25">
          <a:extLst>
            <a:ext uri="{FF2B5EF4-FFF2-40B4-BE49-F238E27FC236}">
              <a16:creationId xmlns:a16="http://schemas.microsoft.com/office/drawing/2014/main" id="{C741D5BA-2A3B-4A38-A588-8426313B592E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828" name="Text Box 26">
          <a:extLst>
            <a:ext uri="{FF2B5EF4-FFF2-40B4-BE49-F238E27FC236}">
              <a16:creationId xmlns:a16="http://schemas.microsoft.com/office/drawing/2014/main" id="{7ECB903B-A8C3-4E04-B38A-1EEC9B057ECE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829" name="Text Box 27">
          <a:extLst>
            <a:ext uri="{FF2B5EF4-FFF2-40B4-BE49-F238E27FC236}">
              <a16:creationId xmlns:a16="http://schemas.microsoft.com/office/drawing/2014/main" id="{03BB50C2-6A15-41AA-AC06-1093FEB3F0D3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830" name="Text Box 28">
          <a:extLst>
            <a:ext uri="{FF2B5EF4-FFF2-40B4-BE49-F238E27FC236}">
              <a16:creationId xmlns:a16="http://schemas.microsoft.com/office/drawing/2014/main" id="{355D6BA8-270F-4C46-BC57-1D61DB9A7ADB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831" name="Text Box 25">
          <a:extLst>
            <a:ext uri="{FF2B5EF4-FFF2-40B4-BE49-F238E27FC236}">
              <a16:creationId xmlns:a16="http://schemas.microsoft.com/office/drawing/2014/main" id="{B7338AE8-49D1-4240-B780-F62459502B5B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832" name="Text Box 26">
          <a:extLst>
            <a:ext uri="{FF2B5EF4-FFF2-40B4-BE49-F238E27FC236}">
              <a16:creationId xmlns:a16="http://schemas.microsoft.com/office/drawing/2014/main" id="{D6915FCC-6B88-4DE5-9532-7F981A270B3B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833" name="Text Box 27">
          <a:extLst>
            <a:ext uri="{FF2B5EF4-FFF2-40B4-BE49-F238E27FC236}">
              <a16:creationId xmlns:a16="http://schemas.microsoft.com/office/drawing/2014/main" id="{FB304306-502D-4D40-B4BA-2F23BB58AFE1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834" name="Text Box 28">
          <a:extLst>
            <a:ext uri="{FF2B5EF4-FFF2-40B4-BE49-F238E27FC236}">
              <a16:creationId xmlns:a16="http://schemas.microsoft.com/office/drawing/2014/main" id="{6CD02C08-830D-435B-B57B-221B5937DB7F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835" name="Text Box 25">
          <a:extLst>
            <a:ext uri="{FF2B5EF4-FFF2-40B4-BE49-F238E27FC236}">
              <a16:creationId xmlns:a16="http://schemas.microsoft.com/office/drawing/2014/main" id="{2599B823-7D00-4DC0-B041-B4040B670364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836" name="Text Box 26">
          <a:extLst>
            <a:ext uri="{FF2B5EF4-FFF2-40B4-BE49-F238E27FC236}">
              <a16:creationId xmlns:a16="http://schemas.microsoft.com/office/drawing/2014/main" id="{00DF755C-24F9-469D-A6B4-52F64BD2E9FE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837" name="Text Box 27">
          <a:extLst>
            <a:ext uri="{FF2B5EF4-FFF2-40B4-BE49-F238E27FC236}">
              <a16:creationId xmlns:a16="http://schemas.microsoft.com/office/drawing/2014/main" id="{8C90247C-7D21-421A-8E4E-11D639302697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838" name="Text Box 28">
          <a:extLst>
            <a:ext uri="{FF2B5EF4-FFF2-40B4-BE49-F238E27FC236}">
              <a16:creationId xmlns:a16="http://schemas.microsoft.com/office/drawing/2014/main" id="{6CA3EA58-0EBD-48D7-8BCE-320BF1CFDC08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839" name="Text Box 25">
          <a:extLst>
            <a:ext uri="{FF2B5EF4-FFF2-40B4-BE49-F238E27FC236}">
              <a16:creationId xmlns:a16="http://schemas.microsoft.com/office/drawing/2014/main" id="{C2B8FB91-DC97-4A13-93D0-C9C96FEAB050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840" name="Text Box 26">
          <a:extLst>
            <a:ext uri="{FF2B5EF4-FFF2-40B4-BE49-F238E27FC236}">
              <a16:creationId xmlns:a16="http://schemas.microsoft.com/office/drawing/2014/main" id="{EF83FAAB-E84F-4980-8064-CE00B2CB822D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841" name="Text Box 27">
          <a:extLst>
            <a:ext uri="{FF2B5EF4-FFF2-40B4-BE49-F238E27FC236}">
              <a16:creationId xmlns:a16="http://schemas.microsoft.com/office/drawing/2014/main" id="{30885116-3CF6-4F31-B0C8-02098CA48FD8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842" name="Text Box 28">
          <a:extLst>
            <a:ext uri="{FF2B5EF4-FFF2-40B4-BE49-F238E27FC236}">
              <a16:creationId xmlns:a16="http://schemas.microsoft.com/office/drawing/2014/main" id="{638D5453-6B22-449D-916F-5F7A6DFDC7A6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1"/>
    <xdr:sp macro="" textlink="">
      <xdr:nvSpPr>
        <xdr:cNvPr id="843" name="Text Box 27">
          <a:extLst>
            <a:ext uri="{FF2B5EF4-FFF2-40B4-BE49-F238E27FC236}">
              <a16:creationId xmlns:a16="http://schemas.microsoft.com/office/drawing/2014/main" id="{04A6CAA7-3DC1-4AAC-8DE7-E4B054EE5DBD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4"/>
    <xdr:sp macro="" textlink="">
      <xdr:nvSpPr>
        <xdr:cNvPr id="844" name="Text Box 28">
          <a:extLst>
            <a:ext uri="{FF2B5EF4-FFF2-40B4-BE49-F238E27FC236}">
              <a16:creationId xmlns:a16="http://schemas.microsoft.com/office/drawing/2014/main" id="{8D3278AF-8500-4D1C-99AE-AA07D12132C9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2"/>
    <xdr:sp macro="" textlink="">
      <xdr:nvSpPr>
        <xdr:cNvPr id="845" name="Text Box 27">
          <a:extLst>
            <a:ext uri="{FF2B5EF4-FFF2-40B4-BE49-F238E27FC236}">
              <a16:creationId xmlns:a16="http://schemas.microsoft.com/office/drawing/2014/main" id="{670D351E-A306-45B9-8E9D-49E3884AFC4D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2"/>
    <xdr:sp macro="" textlink="">
      <xdr:nvSpPr>
        <xdr:cNvPr id="846" name="Text Box 28">
          <a:extLst>
            <a:ext uri="{FF2B5EF4-FFF2-40B4-BE49-F238E27FC236}">
              <a16:creationId xmlns:a16="http://schemas.microsoft.com/office/drawing/2014/main" id="{51BA60FE-3691-44BD-9120-48DC24844EC0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847" name="Text Box 25">
          <a:extLst>
            <a:ext uri="{FF2B5EF4-FFF2-40B4-BE49-F238E27FC236}">
              <a16:creationId xmlns:a16="http://schemas.microsoft.com/office/drawing/2014/main" id="{11FC3299-977B-4DDE-8E7F-4AC90E0BA331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848" name="Text Box 26">
          <a:extLst>
            <a:ext uri="{FF2B5EF4-FFF2-40B4-BE49-F238E27FC236}">
              <a16:creationId xmlns:a16="http://schemas.microsoft.com/office/drawing/2014/main" id="{84D68F33-346A-4521-97ED-DE7A2D8ADF75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849" name="Text Box 27">
          <a:extLst>
            <a:ext uri="{FF2B5EF4-FFF2-40B4-BE49-F238E27FC236}">
              <a16:creationId xmlns:a16="http://schemas.microsoft.com/office/drawing/2014/main" id="{5955313B-5A9E-4A5C-8EED-FF306A0A4268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850" name="Text Box 28">
          <a:extLst>
            <a:ext uri="{FF2B5EF4-FFF2-40B4-BE49-F238E27FC236}">
              <a16:creationId xmlns:a16="http://schemas.microsoft.com/office/drawing/2014/main" id="{0AB66FB0-E5DC-4572-B00B-D856CF21644B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851" name="Text Box 25">
          <a:extLst>
            <a:ext uri="{FF2B5EF4-FFF2-40B4-BE49-F238E27FC236}">
              <a16:creationId xmlns:a16="http://schemas.microsoft.com/office/drawing/2014/main" id="{9B16341F-BDD3-4600-9672-51CDC6BE8959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852" name="Text Box 26">
          <a:extLst>
            <a:ext uri="{FF2B5EF4-FFF2-40B4-BE49-F238E27FC236}">
              <a16:creationId xmlns:a16="http://schemas.microsoft.com/office/drawing/2014/main" id="{ECA9806A-B309-4509-917A-37726CA5E4A5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853" name="Text Box 27">
          <a:extLst>
            <a:ext uri="{FF2B5EF4-FFF2-40B4-BE49-F238E27FC236}">
              <a16:creationId xmlns:a16="http://schemas.microsoft.com/office/drawing/2014/main" id="{0747CF61-07F1-41FF-912A-CE21B1A33511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854" name="Text Box 28">
          <a:extLst>
            <a:ext uri="{FF2B5EF4-FFF2-40B4-BE49-F238E27FC236}">
              <a16:creationId xmlns:a16="http://schemas.microsoft.com/office/drawing/2014/main" id="{B0673DB2-2481-49C9-8EC2-F17579138FE7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855" name="Text Box 25">
          <a:extLst>
            <a:ext uri="{FF2B5EF4-FFF2-40B4-BE49-F238E27FC236}">
              <a16:creationId xmlns:a16="http://schemas.microsoft.com/office/drawing/2014/main" id="{ED4466C0-A3D8-4A31-8B6B-A18ABB078082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856" name="Text Box 26">
          <a:extLst>
            <a:ext uri="{FF2B5EF4-FFF2-40B4-BE49-F238E27FC236}">
              <a16:creationId xmlns:a16="http://schemas.microsoft.com/office/drawing/2014/main" id="{DCCF4293-D3A8-4DA1-AA4C-2C4FF6C28CF9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857" name="Text Box 27">
          <a:extLst>
            <a:ext uri="{FF2B5EF4-FFF2-40B4-BE49-F238E27FC236}">
              <a16:creationId xmlns:a16="http://schemas.microsoft.com/office/drawing/2014/main" id="{40397DA6-6CA2-4DD1-9701-AC8928022160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858" name="Text Box 28">
          <a:extLst>
            <a:ext uri="{FF2B5EF4-FFF2-40B4-BE49-F238E27FC236}">
              <a16:creationId xmlns:a16="http://schemas.microsoft.com/office/drawing/2014/main" id="{060FBB2E-7EC6-48E6-8994-AB161CC6E85E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859" name="Text Box 25">
          <a:extLst>
            <a:ext uri="{FF2B5EF4-FFF2-40B4-BE49-F238E27FC236}">
              <a16:creationId xmlns:a16="http://schemas.microsoft.com/office/drawing/2014/main" id="{D8AAA387-5367-4D68-92AB-6487B9496F89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860" name="Text Box 26">
          <a:extLst>
            <a:ext uri="{FF2B5EF4-FFF2-40B4-BE49-F238E27FC236}">
              <a16:creationId xmlns:a16="http://schemas.microsoft.com/office/drawing/2014/main" id="{4377CAC0-A854-443E-9EC5-8F3DA909DBB0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861" name="Text Box 27">
          <a:extLst>
            <a:ext uri="{FF2B5EF4-FFF2-40B4-BE49-F238E27FC236}">
              <a16:creationId xmlns:a16="http://schemas.microsoft.com/office/drawing/2014/main" id="{4E876195-41B4-4602-A568-42B2850DBFFD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365760</xdr:colOff>
      <xdr:row>14</xdr:row>
      <xdr:rowOff>0</xdr:rowOff>
    </xdr:from>
    <xdr:ext cx="76200" cy="196215"/>
    <xdr:sp macro="" textlink="">
      <xdr:nvSpPr>
        <xdr:cNvPr id="862" name="Text Box 28">
          <a:extLst>
            <a:ext uri="{FF2B5EF4-FFF2-40B4-BE49-F238E27FC236}">
              <a16:creationId xmlns:a16="http://schemas.microsoft.com/office/drawing/2014/main" id="{459C43A0-D5CB-40E9-ACF3-4B83999749D6}"/>
            </a:ext>
          </a:extLst>
        </xdr:cNvPr>
        <xdr:cNvSpPr txBox="1">
          <a:spLocks noChangeArrowheads="1"/>
        </xdr:cNvSpPr>
      </xdr:nvSpPr>
      <xdr:spPr bwMode="auto">
        <a:xfrm>
          <a:off x="1133856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1"/>
    <xdr:sp macro="" textlink="">
      <xdr:nvSpPr>
        <xdr:cNvPr id="863" name="Text Box 27">
          <a:extLst>
            <a:ext uri="{FF2B5EF4-FFF2-40B4-BE49-F238E27FC236}">
              <a16:creationId xmlns:a16="http://schemas.microsoft.com/office/drawing/2014/main" id="{40CB1EC3-D574-4D7D-A9EB-4B76C46BA455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4"/>
    <xdr:sp macro="" textlink="">
      <xdr:nvSpPr>
        <xdr:cNvPr id="864" name="Text Box 28">
          <a:extLst>
            <a:ext uri="{FF2B5EF4-FFF2-40B4-BE49-F238E27FC236}">
              <a16:creationId xmlns:a16="http://schemas.microsoft.com/office/drawing/2014/main" id="{8C26094C-D7D3-4A91-A973-1B0B430F772E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2"/>
    <xdr:sp macro="" textlink="">
      <xdr:nvSpPr>
        <xdr:cNvPr id="865" name="Text Box 27">
          <a:extLst>
            <a:ext uri="{FF2B5EF4-FFF2-40B4-BE49-F238E27FC236}">
              <a16:creationId xmlns:a16="http://schemas.microsoft.com/office/drawing/2014/main" id="{2AC33601-C333-41EF-A3B0-B7BE64CC4772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2"/>
    <xdr:sp macro="" textlink="">
      <xdr:nvSpPr>
        <xdr:cNvPr id="866" name="Text Box 28">
          <a:extLst>
            <a:ext uri="{FF2B5EF4-FFF2-40B4-BE49-F238E27FC236}">
              <a16:creationId xmlns:a16="http://schemas.microsoft.com/office/drawing/2014/main" id="{3CBE28CC-5E02-4C47-937F-98D32D172E32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867" name="Text Box 25">
          <a:extLst>
            <a:ext uri="{FF2B5EF4-FFF2-40B4-BE49-F238E27FC236}">
              <a16:creationId xmlns:a16="http://schemas.microsoft.com/office/drawing/2014/main" id="{F2722905-9F09-4565-9C37-A7AEF6AAC9C4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868" name="Text Box 26">
          <a:extLst>
            <a:ext uri="{FF2B5EF4-FFF2-40B4-BE49-F238E27FC236}">
              <a16:creationId xmlns:a16="http://schemas.microsoft.com/office/drawing/2014/main" id="{2A9691FC-85B8-484B-91D0-8BE712FB5219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869" name="Text Box 27">
          <a:extLst>
            <a:ext uri="{FF2B5EF4-FFF2-40B4-BE49-F238E27FC236}">
              <a16:creationId xmlns:a16="http://schemas.microsoft.com/office/drawing/2014/main" id="{B71B25DD-64EA-43D8-A576-E755A20A78CD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870" name="Text Box 28">
          <a:extLst>
            <a:ext uri="{FF2B5EF4-FFF2-40B4-BE49-F238E27FC236}">
              <a16:creationId xmlns:a16="http://schemas.microsoft.com/office/drawing/2014/main" id="{BCF4F513-4DDD-41FA-B188-4D0FF7FEEDB5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871" name="Text Box 25">
          <a:extLst>
            <a:ext uri="{FF2B5EF4-FFF2-40B4-BE49-F238E27FC236}">
              <a16:creationId xmlns:a16="http://schemas.microsoft.com/office/drawing/2014/main" id="{68C22463-51FE-43B8-BFCE-8CBB8F3B0437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872" name="Text Box 26">
          <a:extLst>
            <a:ext uri="{FF2B5EF4-FFF2-40B4-BE49-F238E27FC236}">
              <a16:creationId xmlns:a16="http://schemas.microsoft.com/office/drawing/2014/main" id="{F6A48A57-6316-42E2-BFE9-FD54D275555C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873" name="Text Box 27">
          <a:extLst>
            <a:ext uri="{FF2B5EF4-FFF2-40B4-BE49-F238E27FC236}">
              <a16:creationId xmlns:a16="http://schemas.microsoft.com/office/drawing/2014/main" id="{5C92E3A7-3521-4B82-B767-BC12D359DDC9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874" name="Text Box 28">
          <a:extLst>
            <a:ext uri="{FF2B5EF4-FFF2-40B4-BE49-F238E27FC236}">
              <a16:creationId xmlns:a16="http://schemas.microsoft.com/office/drawing/2014/main" id="{8AEAA236-34EF-4973-B738-6AE6E838B06E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875" name="Text Box 25">
          <a:extLst>
            <a:ext uri="{FF2B5EF4-FFF2-40B4-BE49-F238E27FC236}">
              <a16:creationId xmlns:a16="http://schemas.microsoft.com/office/drawing/2014/main" id="{D0CA6F2A-6E4B-460D-8950-14534EE14D43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876" name="Text Box 26">
          <a:extLst>
            <a:ext uri="{FF2B5EF4-FFF2-40B4-BE49-F238E27FC236}">
              <a16:creationId xmlns:a16="http://schemas.microsoft.com/office/drawing/2014/main" id="{154175FF-A9F4-47A8-8D26-F99BBFA9AE35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877" name="Text Box 27">
          <a:extLst>
            <a:ext uri="{FF2B5EF4-FFF2-40B4-BE49-F238E27FC236}">
              <a16:creationId xmlns:a16="http://schemas.microsoft.com/office/drawing/2014/main" id="{C3908E1F-A9C9-482E-9DA2-35C6DE49C00C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878" name="Text Box 28">
          <a:extLst>
            <a:ext uri="{FF2B5EF4-FFF2-40B4-BE49-F238E27FC236}">
              <a16:creationId xmlns:a16="http://schemas.microsoft.com/office/drawing/2014/main" id="{104B8957-98A8-48E8-8321-7DF40A1B1592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879" name="Text Box 25">
          <a:extLst>
            <a:ext uri="{FF2B5EF4-FFF2-40B4-BE49-F238E27FC236}">
              <a16:creationId xmlns:a16="http://schemas.microsoft.com/office/drawing/2014/main" id="{605DE209-B125-4BFE-9552-64DC20183900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880" name="Text Box 26">
          <a:extLst>
            <a:ext uri="{FF2B5EF4-FFF2-40B4-BE49-F238E27FC236}">
              <a16:creationId xmlns:a16="http://schemas.microsoft.com/office/drawing/2014/main" id="{A72B65DA-F91E-4F52-BAE4-953F743D5F7D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881" name="Text Box 27">
          <a:extLst>
            <a:ext uri="{FF2B5EF4-FFF2-40B4-BE49-F238E27FC236}">
              <a16:creationId xmlns:a16="http://schemas.microsoft.com/office/drawing/2014/main" id="{8033C19D-2286-48CA-9AF3-26B81E6E0005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882" name="Text Box 28">
          <a:extLst>
            <a:ext uri="{FF2B5EF4-FFF2-40B4-BE49-F238E27FC236}">
              <a16:creationId xmlns:a16="http://schemas.microsoft.com/office/drawing/2014/main" id="{3E4046E5-4107-4652-B30C-3902BE0E394A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1"/>
    <xdr:sp macro="" textlink="">
      <xdr:nvSpPr>
        <xdr:cNvPr id="883" name="Text Box 27">
          <a:extLst>
            <a:ext uri="{FF2B5EF4-FFF2-40B4-BE49-F238E27FC236}">
              <a16:creationId xmlns:a16="http://schemas.microsoft.com/office/drawing/2014/main" id="{62D4AF13-27B9-4CDC-85B8-55701A02740C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4"/>
    <xdr:sp macro="" textlink="">
      <xdr:nvSpPr>
        <xdr:cNvPr id="884" name="Text Box 28">
          <a:extLst>
            <a:ext uri="{FF2B5EF4-FFF2-40B4-BE49-F238E27FC236}">
              <a16:creationId xmlns:a16="http://schemas.microsoft.com/office/drawing/2014/main" id="{351E6709-8044-4638-B42C-EA7484FFC696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2"/>
    <xdr:sp macro="" textlink="">
      <xdr:nvSpPr>
        <xdr:cNvPr id="885" name="Text Box 27">
          <a:extLst>
            <a:ext uri="{FF2B5EF4-FFF2-40B4-BE49-F238E27FC236}">
              <a16:creationId xmlns:a16="http://schemas.microsoft.com/office/drawing/2014/main" id="{9E315C20-28F6-470D-B68E-0D7CABD5E6B0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64202"/>
    <xdr:sp macro="" textlink="">
      <xdr:nvSpPr>
        <xdr:cNvPr id="886" name="Text Box 28">
          <a:extLst>
            <a:ext uri="{FF2B5EF4-FFF2-40B4-BE49-F238E27FC236}">
              <a16:creationId xmlns:a16="http://schemas.microsoft.com/office/drawing/2014/main" id="{66239667-0049-4917-8502-CF6A2183AD3A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887" name="Text Box 25">
          <a:extLst>
            <a:ext uri="{FF2B5EF4-FFF2-40B4-BE49-F238E27FC236}">
              <a16:creationId xmlns:a16="http://schemas.microsoft.com/office/drawing/2014/main" id="{47B3BD7A-0C0F-495A-8E6F-C5B73F27F15C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888" name="Text Box 26">
          <a:extLst>
            <a:ext uri="{FF2B5EF4-FFF2-40B4-BE49-F238E27FC236}">
              <a16:creationId xmlns:a16="http://schemas.microsoft.com/office/drawing/2014/main" id="{EEC38FBD-DC7B-441B-9EB7-715CD0BFC144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889" name="Text Box 27">
          <a:extLst>
            <a:ext uri="{FF2B5EF4-FFF2-40B4-BE49-F238E27FC236}">
              <a16:creationId xmlns:a16="http://schemas.microsoft.com/office/drawing/2014/main" id="{2769D055-CAD6-43A3-84CE-71AA4EB15145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300486"/>
    <xdr:sp macro="" textlink="">
      <xdr:nvSpPr>
        <xdr:cNvPr id="890" name="Text Box 28">
          <a:extLst>
            <a:ext uri="{FF2B5EF4-FFF2-40B4-BE49-F238E27FC236}">
              <a16:creationId xmlns:a16="http://schemas.microsoft.com/office/drawing/2014/main" id="{7C8EBECD-7060-45F6-8290-F30D1E10EF2F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891" name="Text Box 25">
          <a:extLst>
            <a:ext uri="{FF2B5EF4-FFF2-40B4-BE49-F238E27FC236}">
              <a16:creationId xmlns:a16="http://schemas.microsoft.com/office/drawing/2014/main" id="{5A704909-0DDD-480F-94F0-8AFC6A0ED4C0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892" name="Text Box 26">
          <a:extLst>
            <a:ext uri="{FF2B5EF4-FFF2-40B4-BE49-F238E27FC236}">
              <a16:creationId xmlns:a16="http://schemas.microsoft.com/office/drawing/2014/main" id="{078A407E-C431-4E50-B6DC-B336703DE074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893" name="Text Box 27">
          <a:extLst>
            <a:ext uri="{FF2B5EF4-FFF2-40B4-BE49-F238E27FC236}">
              <a16:creationId xmlns:a16="http://schemas.microsoft.com/office/drawing/2014/main" id="{97EB4542-7178-4B8D-A532-960B2B1B811A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281436"/>
    <xdr:sp macro="" textlink="">
      <xdr:nvSpPr>
        <xdr:cNvPr id="894" name="Text Box 28">
          <a:extLst>
            <a:ext uri="{FF2B5EF4-FFF2-40B4-BE49-F238E27FC236}">
              <a16:creationId xmlns:a16="http://schemas.microsoft.com/office/drawing/2014/main" id="{71D9686E-C590-40DA-8467-EE0DCF6BBC94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41406"/>
    <xdr:sp macro="" textlink="">
      <xdr:nvSpPr>
        <xdr:cNvPr id="895" name="Text Box 26">
          <a:extLst>
            <a:ext uri="{FF2B5EF4-FFF2-40B4-BE49-F238E27FC236}">
              <a16:creationId xmlns:a16="http://schemas.microsoft.com/office/drawing/2014/main" id="{20CEEF0A-C18D-41D2-A8D6-1539F057DE3C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414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896" name="Text Box 25">
          <a:extLst>
            <a:ext uri="{FF2B5EF4-FFF2-40B4-BE49-F238E27FC236}">
              <a16:creationId xmlns:a16="http://schemas.microsoft.com/office/drawing/2014/main" id="{BD9D3408-9CEF-4D06-A00E-6B0DF8EC5010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897" name="Text Box 26">
          <a:extLst>
            <a:ext uri="{FF2B5EF4-FFF2-40B4-BE49-F238E27FC236}">
              <a16:creationId xmlns:a16="http://schemas.microsoft.com/office/drawing/2014/main" id="{63898FFF-CB59-4CA6-B8B3-68F4A9D4B27A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898" name="Text Box 27">
          <a:extLst>
            <a:ext uri="{FF2B5EF4-FFF2-40B4-BE49-F238E27FC236}">
              <a16:creationId xmlns:a16="http://schemas.microsoft.com/office/drawing/2014/main" id="{B73A3BD0-CC90-4CE1-BC13-CBC5026F705C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899" name="Text Box 28">
          <a:extLst>
            <a:ext uri="{FF2B5EF4-FFF2-40B4-BE49-F238E27FC236}">
              <a16:creationId xmlns:a16="http://schemas.microsoft.com/office/drawing/2014/main" id="{F632E0EC-2A00-4423-8051-7FBECD549F01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900" name="Text Box 25">
          <a:extLst>
            <a:ext uri="{FF2B5EF4-FFF2-40B4-BE49-F238E27FC236}">
              <a16:creationId xmlns:a16="http://schemas.microsoft.com/office/drawing/2014/main" id="{8FDD151C-2E62-40DB-B0DB-7871DEB899D2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901" name="Text Box 26">
          <a:extLst>
            <a:ext uri="{FF2B5EF4-FFF2-40B4-BE49-F238E27FC236}">
              <a16:creationId xmlns:a16="http://schemas.microsoft.com/office/drawing/2014/main" id="{FC6B23F2-AFC1-400B-8CC6-A1AE02EA4F7C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902" name="Text Box 27">
          <a:extLst>
            <a:ext uri="{FF2B5EF4-FFF2-40B4-BE49-F238E27FC236}">
              <a16:creationId xmlns:a16="http://schemas.microsoft.com/office/drawing/2014/main" id="{DE6862B9-D5E3-48F3-B3CD-286016B04A2F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0</xdr:colOff>
      <xdr:row>14</xdr:row>
      <xdr:rowOff>0</xdr:rowOff>
    </xdr:from>
    <xdr:ext cx="76200" cy="196215"/>
    <xdr:sp macro="" textlink="">
      <xdr:nvSpPr>
        <xdr:cNvPr id="903" name="Text Box 28">
          <a:extLst>
            <a:ext uri="{FF2B5EF4-FFF2-40B4-BE49-F238E27FC236}">
              <a16:creationId xmlns:a16="http://schemas.microsoft.com/office/drawing/2014/main" id="{80595595-1C6A-405C-B6CD-0D0274BAD379}"/>
            </a:ext>
          </a:extLst>
        </xdr:cNvPr>
        <xdr:cNvSpPr txBox="1">
          <a:spLocks noChangeArrowheads="1"/>
        </xdr:cNvSpPr>
      </xdr:nvSpPr>
      <xdr:spPr bwMode="auto">
        <a:xfrm>
          <a:off x="11582400" y="21945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27322-A387-48CD-9D6D-D3685F964EC1}">
  <dimension ref="A1:AM28"/>
  <sheetViews>
    <sheetView tabSelected="1" zoomScaleNormal="100" workbookViewId="0">
      <selection activeCell="B4" sqref="B4"/>
    </sheetView>
  </sheetViews>
  <sheetFormatPr baseColWidth="10" defaultColWidth="8.83203125" defaultRowHeight="15" x14ac:dyDescent="0.2"/>
  <cols>
    <col min="2" max="2" width="10.33203125" bestFit="1" customWidth="1"/>
    <col min="3" max="3" width="10.1640625" bestFit="1" customWidth="1"/>
    <col min="4" max="5" width="7.1640625" bestFit="1" customWidth="1"/>
    <col min="6" max="6" width="8.33203125" bestFit="1" customWidth="1"/>
    <col min="7" max="8" width="7.1640625" bestFit="1" customWidth="1"/>
    <col min="9" max="9" width="6" bestFit="1" customWidth="1"/>
    <col min="10" max="10" width="6.1640625" bestFit="1" customWidth="1"/>
    <col min="11" max="12" width="7.1640625" bestFit="1" customWidth="1"/>
    <col min="13" max="13" width="9.6640625" bestFit="1" customWidth="1"/>
    <col min="14" max="14" width="10.33203125" style="1" bestFit="1" customWidth="1"/>
    <col min="15" max="15" width="10.33203125" bestFit="1" customWidth="1"/>
    <col min="16" max="18" width="6.33203125" customWidth="1"/>
    <col min="19" max="19" width="7.1640625" bestFit="1" customWidth="1"/>
    <col min="20" max="20" width="6.33203125" customWidth="1"/>
    <col min="21" max="21" width="7.6640625" bestFit="1" customWidth="1"/>
    <col min="22" max="24" width="6.33203125" customWidth="1"/>
    <col min="25" max="25" width="7.1640625" bestFit="1" customWidth="1"/>
    <col min="26" max="26" width="10.33203125" bestFit="1" customWidth="1"/>
    <col min="27" max="27" width="6" bestFit="1" customWidth="1"/>
    <col min="28" max="28" width="26.83203125" customWidth="1"/>
    <col min="29" max="31" width="6" bestFit="1" customWidth="1"/>
    <col min="32" max="32" width="7.1640625" bestFit="1" customWidth="1"/>
    <col min="33" max="33" width="6" bestFit="1" customWidth="1"/>
    <col min="34" max="34" width="7.1640625" bestFit="1" customWidth="1"/>
    <col min="35" max="35" width="5.5" bestFit="1" customWidth="1"/>
    <col min="36" max="37" width="6" bestFit="1" customWidth="1"/>
    <col min="38" max="38" width="7.1640625" bestFit="1" customWidth="1"/>
    <col min="39" max="39" width="9.6640625" bestFit="1" customWidth="1"/>
  </cols>
  <sheetData>
    <row r="1" spans="1:39" x14ac:dyDescent="0.2">
      <c r="A1" s="37" t="s">
        <v>30</v>
      </c>
    </row>
    <row r="2" spans="1:39" x14ac:dyDescent="0.2">
      <c r="A2" s="37" t="s">
        <v>31</v>
      </c>
    </row>
    <row r="3" spans="1:39" ht="16" thickBot="1" x14ac:dyDescent="0.25">
      <c r="A3" s="37" t="s">
        <v>32</v>
      </c>
    </row>
    <row r="4" spans="1:39" ht="17" x14ac:dyDescent="0.25">
      <c r="B4" s="21" t="s">
        <v>24</v>
      </c>
      <c r="C4" s="22" t="s">
        <v>18</v>
      </c>
      <c r="D4" s="22" t="s">
        <v>19</v>
      </c>
      <c r="E4" s="22" t="s">
        <v>20</v>
      </c>
      <c r="F4" s="22" t="s">
        <v>6</v>
      </c>
      <c r="G4" s="22" t="s">
        <v>5</v>
      </c>
      <c r="H4" s="22" t="s">
        <v>4</v>
      </c>
      <c r="I4" s="22" t="s">
        <v>21</v>
      </c>
      <c r="J4" s="22" t="s">
        <v>22</v>
      </c>
      <c r="K4" s="22" t="s">
        <v>23</v>
      </c>
      <c r="L4" s="22" t="s">
        <v>17</v>
      </c>
      <c r="M4" s="23" t="s">
        <v>16</v>
      </c>
      <c r="N4"/>
      <c r="O4" s="21" t="s">
        <v>25</v>
      </c>
      <c r="P4" s="24" t="s">
        <v>18</v>
      </c>
      <c r="Q4" s="24" t="s">
        <v>19</v>
      </c>
      <c r="R4" s="24" t="s">
        <v>20</v>
      </c>
      <c r="S4" s="24" t="s">
        <v>6</v>
      </c>
      <c r="T4" s="24" t="s">
        <v>5</v>
      </c>
      <c r="U4" s="24" t="s">
        <v>4</v>
      </c>
      <c r="V4" s="24" t="s">
        <v>21</v>
      </c>
      <c r="W4" s="24" t="s">
        <v>22</v>
      </c>
      <c r="X4" s="24" t="s">
        <v>23</v>
      </c>
      <c r="Y4" s="24" t="s">
        <v>17</v>
      </c>
      <c r="Z4" s="25" t="s">
        <v>16</v>
      </c>
      <c r="AB4" s="21" t="s">
        <v>3</v>
      </c>
      <c r="AC4" s="32" t="s">
        <v>18</v>
      </c>
      <c r="AD4" s="32" t="s">
        <v>19</v>
      </c>
      <c r="AE4" s="32" t="s">
        <v>20</v>
      </c>
      <c r="AF4" s="32" t="s">
        <v>6</v>
      </c>
      <c r="AG4" s="32" t="s">
        <v>5</v>
      </c>
      <c r="AH4" s="32" t="s">
        <v>4</v>
      </c>
      <c r="AI4" s="32" t="s">
        <v>21</v>
      </c>
      <c r="AJ4" s="32" t="s">
        <v>22</v>
      </c>
      <c r="AK4" s="32" t="s">
        <v>23</v>
      </c>
      <c r="AL4" s="32" t="s">
        <v>17</v>
      </c>
      <c r="AM4" s="33" t="s">
        <v>16</v>
      </c>
    </row>
    <row r="5" spans="1:39" x14ac:dyDescent="0.2">
      <c r="B5" s="12" t="s">
        <v>15</v>
      </c>
      <c r="C5" s="11">
        <v>39.54</v>
      </c>
      <c r="D5" s="11">
        <v>0</v>
      </c>
      <c r="E5" s="11">
        <v>0</v>
      </c>
      <c r="F5" s="11">
        <v>9.5719999999999992</v>
      </c>
      <c r="G5" s="11">
        <v>48.761000000000003</v>
      </c>
      <c r="H5" s="11">
        <v>0.218</v>
      </c>
      <c r="I5" s="11">
        <v>0</v>
      </c>
      <c r="J5" s="11">
        <v>0</v>
      </c>
      <c r="K5" s="11">
        <v>0</v>
      </c>
      <c r="L5" s="2">
        <f t="shared" ref="L5:L12" si="0">SUM(C5:K5)</f>
        <v>98.090999999999994</v>
      </c>
      <c r="M5" s="16">
        <v>-0.1</v>
      </c>
      <c r="N5"/>
      <c r="O5" s="12" t="s">
        <v>15</v>
      </c>
      <c r="P5" s="2">
        <v>41.5</v>
      </c>
      <c r="Q5" s="2">
        <v>0</v>
      </c>
      <c r="R5">
        <v>0</v>
      </c>
      <c r="S5" s="2">
        <v>8.5399999999999991</v>
      </c>
      <c r="T5" s="2">
        <v>49.84</v>
      </c>
      <c r="U5" s="2">
        <v>0.26</v>
      </c>
      <c r="V5" s="2">
        <v>0</v>
      </c>
      <c r="W5" s="2">
        <v>0</v>
      </c>
      <c r="X5" s="2">
        <v>0</v>
      </c>
      <c r="Y5" s="2">
        <f t="shared" ref="Y5:Y11" si="1">SUM(P5:X5)</f>
        <v>100.14</v>
      </c>
      <c r="Z5" s="18">
        <v>-0.13</v>
      </c>
      <c r="AB5" s="12" t="s">
        <v>15</v>
      </c>
      <c r="AC5" s="2">
        <v>41.42</v>
      </c>
      <c r="AD5" s="11">
        <v>0</v>
      </c>
      <c r="AE5" s="11">
        <v>0</v>
      </c>
      <c r="AF5" s="11">
        <v>9.73</v>
      </c>
      <c r="AG5" s="11">
        <v>47.56</v>
      </c>
      <c r="AH5" s="11">
        <v>0.14000000000000001</v>
      </c>
      <c r="AI5" s="11">
        <v>0</v>
      </c>
      <c r="AJ5" s="11">
        <v>0</v>
      </c>
      <c r="AK5" s="11">
        <v>0</v>
      </c>
      <c r="AL5" s="11">
        <f t="shared" ref="AL5:AL11" si="2">SUM(AC5:AK5)</f>
        <v>98.850000000000009</v>
      </c>
      <c r="AM5" s="16">
        <v>-0.04</v>
      </c>
    </row>
    <row r="6" spans="1:39" x14ac:dyDescent="0.2">
      <c r="B6" s="12" t="s">
        <v>14</v>
      </c>
      <c r="C6" s="11">
        <v>37.956000000000003</v>
      </c>
      <c r="D6" s="11">
        <v>5.9740000000000002</v>
      </c>
      <c r="E6" s="11">
        <v>13.782</v>
      </c>
      <c r="F6" s="11">
        <v>9.6549999999999994</v>
      </c>
      <c r="G6" s="11">
        <v>17.635000000000002</v>
      </c>
      <c r="H6" s="11">
        <v>0</v>
      </c>
      <c r="I6" s="11">
        <v>0.34799999999999998</v>
      </c>
      <c r="J6" s="11">
        <v>9.3770000000000007</v>
      </c>
      <c r="K6" s="11">
        <v>0</v>
      </c>
      <c r="L6" s="2">
        <f t="shared" si="0"/>
        <v>94.727000000000004</v>
      </c>
      <c r="M6" s="16">
        <v>0.45400000000000001</v>
      </c>
      <c r="N6"/>
      <c r="O6" s="12" t="s">
        <v>14</v>
      </c>
      <c r="P6" s="2">
        <v>38.18</v>
      </c>
      <c r="Q6" s="2">
        <v>1.4</v>
      </c>
      <c r="R6" s="2">
        <v>15.93</v>
      </c>
      <c r="S6" s="2">
        <v>6.22</v>
      </c>
      <c r="T6" s="2">
        <v>21.62</v>
      </c>
      <c r="U6" s="2">
        <v>0</v>
      </c>
      <c r="V6" s="2">
        <v>0</v>
      </c>
      <c r="W6" s="2">
        <v>10.6</v>
      </c>
      <c r="X6" s="2">
        <v>0</v>
      </c>
      <c r="Y6" s="2">
        <f t="shared" si="1"/>
        <v>93.949999999999989</v>
      </c>
      <c r="Z6" s="18">
        <v>0.62934778889326015</v>
      </c>
      <c r="AB6" s="12" t="s">
        <v>14</v>
      </c>
      <c r="AC6" s="2">
        <v>40.03</v>
      </c>
      <c r="AD6" s="2">
        <v>7.31</v>
      </c>
      <c r="AE6" s="2">
        <v>9.57</v>
      </c>
      <c r="AF6" s="2">
        <v>7.12</v>
      </c>
      <c r="AG6" s="2">
        <v>20.64</v>
      </c>
      <c r="AH6" s="11">
        <v>0</v>
      </c>
      <c r="AI6" s="2">
        <v>0.47</v>
      </c>
      <c r="AJ6" s="2">
        <v>9.7899999999999991</v>
      </c>
      <c r="AK6" s="11">
        <v>0</v>
      </c>
      <c r="AL6" s="11">
        <f t="shared" si="2"/>
        <v>94.93</v>
      </c>
      <c r="AM6" s="16">
        <v>0.3037202588832808</v>
      </c>
    </row>
    <row r="7" spans="1:39" x14ac:dyDescent="0.2">
      <c r="B7" s="12" t="s">
        <v>13</v>
      </c>
      <c r="C7" s="11">
        <v>52.966000000000001</v>
      </c>
      <c r="D7" s="11">
        <v>1.427</v>
      </c>
      <c r="E7" s="11">
        <v>2.464</v>
      </c>
      <c r="F7" s="11">
        <v>5.7</v>
      </c>
      <c r="G7" s="11">
        <v>12.361000000000001</v>
      </c>
      <c r="H7" s="11">
        <v>18.526</v>
      </c>
      <c r="I7" s="11">
        <v>1.82</v>
      </c>
      <c r="J7" s="11">
        <v>0</v>
      </c>
      <c r="K7" s="11">
        <v>0</v>
      </c>
      <c r="L7" s="2">
        <f t="shared" si="0"/>
        <v>95.263999999999996</v>
      </c>
      <c r="M7" s="16">
        <v>0.49130419635845207</v>
      </c>
      <c r="N7"/>
      <c r="O7" s="12" t="s">
        <v>13</v>
      </c>
      <c r="P7" s="2">
        <v>52.444000000000003</v>
      </c>
      <c r="Q7" s="2">
        <v>0.86299999999999999</v>
      </c>
      <c r="R7" s="2">
        <v>0.38400000000000001</v>
      </c>
      <c r="S7" s="2">
        <v>8.7810000000000006</v>
      </c>
      <c r="T7" s="2">
        <v>12.897</v>
      </c>
      <c r="U7" s="2">
        <v>24.798999999999999</v>
      </c>
      <c r="V7" s="2">
        <v>0.498</v>
      </c>
      <c r="W7" s="2">
        <v>4.7E-2</v>
      </c>
      <c r="X7" s="2">
        <v>0</v>
      </c>
      <c r="Y7" s="2">
        <f t="shared" si="1"/>
        <v>100.71300000000001</v>
      </c>
      <c r="Z7" s="18">
        <v>0.43625945946117267</v>
      </c>
      <c r="AB7" s="12" t="s">
        <v>13</v>
      </c>
      <c r="AC7" s="2">
        <v>49.25</v>
      </c>
      <c r="AD7" s="2">
        <v>3.65</v>
      </c>
      <c r="AE7" s="2">
        <v>6.84</v>
      </c>
      <c r="AF7" s="2">
        <v>6.74</v>
      </c>
      <c r="AG7" s="2">
        <v>16.29</v>
      </c>
      <c r="AH7" s="2">
        <v>14.49</v>
      </c>
      <c r="AI7" s="2">
        <v>1.66</v>
      </c>
      <c r="AJ7" s="11">
        <v>0</v>
      </c>
      <c r="AK7" s="11">
        <v>0</v>
      </c>
      <c r="AL7" s="11">
        <f t="shared" si="2"/>
        <v>98.919999999999973</v>
      </c>
      <c r="AM7" s="16">
        <v>0.61311576362927833</v>
      </c>
    </row>
    <row r="8" spans="1:39" x14ac:dyDescent="0.2">
      <c r="B8" s="12" t="s">
        <v>12</v>
      </c>
      <c r="C8" s="11">
        <v>0</v>
      </c>
      <c r="D8" s="11">
        <v>0</v>
      </c>
      <c r="E8" s="11">
        <v>0</v>
      </c>
      <c r="F8" s="11">
        <v>0.26400000000000001</v>
      </c>
      <c r="G8" s="11">
        <v>0</v>
      </c>
      <c r="H8" s="11">
        <v>54.375</v>
      </c>
      <c r="I8" s="11">
        <v>0.29499999999999998</v>
      </c>
      <c r="J8" s="11">
        <v>0</v>
      </c>
      <c r="K8" s="11">
        <v>40.646999999999998</v>
      </c>
      <c r="L8" s="2">
        <f t="shared" si="0"/>
        <v>95.581000000000003</v>
      </c>
      <c r="M8" s="19">
        <v>3.0655395300194274E-2</v>
      </c>
      <c r="N8"/>
      <c r="O8" s="12" t="s">
        <v>12</v>
      </c>
      <c r="P8" s="2">
        <v>0</v>
      </c>
      <c r="Q8" s="2">
        <v>0</v>
      </c>
      <c r="R8">
        <v>0</v>
      </c>
      <c r="S8" s="2">
        <v>0.09</v>
      </c>
      <c r="T8" s="2">
        <v>2.3E-2</v>
      </c>
      <c r="U8">
        <v>55.021000000000001</v>
      </c>
      <c r="V8" s="2">
        <v>0.04</v>
      </c>
      <c r="W8" s="2">
        <v>8.1000000000000003E-2</v>
      </c>
      <c r="X8">
        <v>39.854999999999997</v>
      </c>
      <c r="Y8" s="2">
        <f t="shared" si="1"/>
        <v>95.11</v>
      </c>
      <c r="Z8" s="20">
        <v>9.643816387287318E-3</v>
      </c>
      <c r="AB8" s="12" t="s">
        <v>12</v>
      </c>
      <c r="AC8" s="11">
        <v>0</v>
      </c>
      <c r="AD8" s="11">
        <v>0</v>
      </c>
      <c r="AE8" s="11">
        <v>0</v>
      </c>
      <c r="AF8" s="11">
        <v>0</v>
      </c>
      <c r="AG8" s="11">
        <v>0</v>
      </c>
      <c r="AH8" s="11">
        <v>55</v>
      </c>
      <c r="AI8" s="11">
        <v>0</v>
      </c>
      <c r="AJ8" s="11">
        <v>0</v>
      </c>
      <c r="AK8" s="11">
        <v>42</v>
      </c>
      <c r="AL8" s="11">
        <f t="shared" si="2"/>
        <v>97</v>
      </c>
      <c r="AM8" s="19">
        <v>2.2099456933375183E-2</v>
      </c>
    </row>
    <row r="9" spans="1:39" x14ac:dyDescent="0.2">
      <c r="B9" s="12" t="s">
        <v>11</v>
      </c>
      <c r="C9" s="11">
        <v>30.38</v>
      </c>
      <c r="D9" s="11">
        <v>30.29</v>
      </c>
      <c r="E9" s="11">
        <v>5.16</v>
      </c>
      <c r="F9" s="11">
        <v>1.8175960000000002</v>
      </c>
      <c r="G9" s="11">
        <v>0</v>
      </c>
      <c r="H9" s="11">
        <v>26.94</v>
      </c>
      <c r="I9" s="11">
        <v>0</v>
      </c>
      <c r="J9" s="11">
        <v>0</v>
      </c>
      <c r="K9" s="11">
        <v>0</v>
      </c>
      <c r="L9" s="2">
        <f t="shared" si="0"/>
        <v>94.587595999999991</v>
      </c>
      <c r="M9" s="16">
        <v>3.8673148619331993E-2</v>
      </c>
      <c r="N9"/>
      <c r="O9" s="12" t="s">
        <v>10</v>
      </c>
      <c r="P9" s="2">
        <v>0</v>
      </c>
      <c r="Q9">
        <v>0.376</v>
      </c>
      <c r="R9">
        <v>16.488</v>
      </c>
      <c r="S9">
        <v>14.83</v>
      </c>
      <c r="T9" s="2">
        <v>15.295</v>
      </c>
      <c r="U9" s="2">
        <v>0</v>
      </c>
      <c r="V9" s="2">
        <v>0</v>
      </c>
      <c r="W9" s="2">
        <v>0</v>
      </c>
      <c r="X9" s="2">
        <v>0</v>
      </c>
      <c r="Y9" s="2">
        <f t="shared" si="1"/>
        <v>46.989000000000004</v>
      </c>
      <c r="Z9" s="18">
        <v>0</v>
      </c>
      <c r="AB9" s="12" t="s">
        <v>9</v>
      </c>
      <c r="AC9" s="11">
        <v>0</v>
      </c>
      <c r="AD9" s="11">
        <v>52</v>
      </c>
      <c r="AE9" s="11">
        <v>0</v>
      </c>
      <c r="AF9" s="11">
        <v>47</v>
      </c>
      <c r="AG9" s="11">
        <v>0</v>
      </c>
      <c r="AH9" s="11">
        <v>0</v>
      </c>
      <c r="AI9" s="11">
        <v>0</v>
      </c>
      <c r="AJ9" s="11">
        <v>0</v>
      </c>
      <c r="AK9" s="11">
        <v>0</v>
      </c>
      <c r="AL9" s="11">
        <f t="shared" si="2"/>
        <v>99</v>
      </c>
      <c r="AM9" s="16">
        <v>1.9112248426300361E-2</v>
      </c>
    </row>
    <row r="10" spans="1:39" x14ac:dyDescent="0.2">
      <c r="B10" s="12" t="s">
        <v>9</v>
      </c>
      <c r="C10" s="11">
        <v>0</v>
      </c>
      <c r="D10" s="11">
        <v>52.067</v>
      </c>
      <c r="E10" s="11">
        <v>0</v>
      </c>
      <c r="F10" s="11">
        <v>39.61</v>
      </c>
      <c r="G10" s="11">
        <v>5.82</v>
      </c>
      <c r="H10" s="11">
        <v>0</v>
      </c>
      <c r="I10" s="11">
        <v>0</v>
      </c>
      <c r="J10" s="11">
        <v>0</v>
      </c>
      <c r="K10" s="11">
        <v>0</v>
      </c>
      <c r="L10" s="2">
        <f t="shared" si="0"/>
        <v>97.496999999999986</v>
      </c>
      <c r="M10" s="16">
        <v>0</v>
      </c>
      <c r="N10"/>
      <c r="O10" s="12" t="s">
        <v>8</v>
      </c>
      <c r="P10" s="2">
        <v>0</v>
      </c>
      <c r="Q10" s="2">
        <v>0</v>
      </c>
      <c r="R10">
        <v>0</v>
      </c>
      <c r="S10">
        <v>100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f t="shared" si="1"/>
        <v>100</v>
      </c>
      <c r="Z10" s="18">
        <v>0</v>
      </c>
      <c r="AB10" s="12" t="s">
        <v>8</v>
      </c>
      <c r="AC10" s="11">
        <v>0</v>
      </c>
      <c r="AD10" s="11">
        <v>0</v>
      </c>
      <c r="AE10" s="11">
        <v>0</v>
      </c>
      <c r="AF10" s="11">
        <v>100</v>
      </c>
      <c r="AG10" s="11"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f t="shared" si="2"/>
        <v>100</v>
      </c>
      <c r="AM10" s="16">
        <v>4.3097958084715039E-2</v>
      </c>
    </row>
    <row r="11" spans="1:39" x14ac:dyDescent="0.2">
      <c r="B11" s="12" t="s">
        <v>8</v>
      </c>
      <c r="C11" s="11">
        <v>0</v>
      </c>
      <c r="D11" s="11">
        <v>7.9180000000000001</v>
      </c>
      <c r="E11" s="11">
        <v>0.09</v>
      </c>
      <c r="F11">
        <v>75.64</v>
      </c>
      <c r="G11">
        <v>3.15</v>
      </c>
      <c r="H11" s="11">
        <v>0</v>
      </c>
      <c r="I11" s="11">
        <v>0</v>
      </c>
      <c r="J11" s="11">
        <v>0</v>
      </c>
      <c r="K11" s="11">
        <v>0</v>
      </c>
      <c r="L11" s="2">
        <f t="shared" si="0"/>
        <v>86.798000000000002</v>
      </c>
      <c r="M11" s="16">
        <v>5.7802664103152282E-2</v>
      </c>
      <c r="N11"/>
      <c r="O11" s="12" t="s">
        <v>7</v>
      </c>
      <c r="P11" s="2">
        <v>0</v>
      </c>
      <c r="Q11" s="2">
        <v>0</v>
      </c>
      <c r="R11">
        <v>0</v>
      </c>
      <c r="S11" s="2">
        <v>0</v>
      </c>
      <c r="T11" s="2">
        <v>0</v>
      </c>
      <c r="U11">
        <v>60</v>
      </c>
      <c r="V11" s="2">
        <v>0</v>
      </c>
      <c r="W11" s="2">
        <v>0</v>
      </c>
      <c r="X11" s="2">
        <v>0</v>
      </c>
      <c r="Y11" s="2">
        <f t="shared" si="1"/>
        <v>60</v>
      </c>
      <c r="Z11" s="18">
        <v>5.1952401748152612E-2</v>
      </c>
      <c r="AB11" s="12" t="s">
        <v>7</v>
      </c>
      <c r="AC11" s="11">
        <v>0</v>
      </c>
      <c r="AD11" s="11">
        <v>0</v>
      </c>
      <c r="AE11" s="11">
        <v>0</v>
      </c>
      <c r="AF11" s="11">
        <v>0</v>
      </c>
      <c r="AG11" s="11">
        <v>0</v>
      </c>
      <c r="AH11" s="11">
        <v>60</v>
      </c>
      <c r="AI11" s="11">
        <v>0</v>
      </c>
      <c r="AJ11" s="11">
        <v>0</v>
      </c>
      <c r="AK11" s="11">
        <v>0</v>
      </c>
      <c r="AL11" s="11">
        <f t="shared" si="2"/>
        <v>60</v>
      </c>
      <c r="AM11" s="16">
        <v>3.8632423233644991E-2</v>
      </c>
    </row>
    <row r="12" spans="1:39" x14ac:dyDescent="0.2">
      <c r="B12" s="12" t="s">
        <v>7</v>
      </c>
      <c r="C12" s="11">
        <v>0</v>
      </c>
      <c r="D12" s="11">
        <v>0</v>
      </c>
      <c r="E12" s="11">
        <v>0</v>
      </c>
      <c r="F12" s="11">
        <v>0.29399999999999998</v>
      </c>
      <c r="G12">
        <v>0.09</v>
      </c>
      <c r="H12">
        <v>54.97</v>
      </c>
      <c r="I12" s="11">
        <v>0</v>
      </c>
      <c r="J12" s="11">
        <v>0</v>
      </c>
      <c r="K12" s="11">
        <v>0</v>
      </c>
      <c r="L12" s="2">
        <f t="shared" si="0"/>
        <v>55.353999999999999</v>
      </c>
      <c r="M12" s="16">
        <v>2.7913688270993213E-2</v>
      </c>
      <c r="N12"/>
      <c r="O12" s="12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6">
        <f>SUM(Z5:Z11)</f>
        <v>0.99720346648987279</v>
      </c>
      <c r="AB12" s="12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16">
        <f>SUM(AM5:AM11)</f>
        <v>0.99977810919059473</v>
      </c>
    </row>
    <row r="13" spans="1:39" x14ac:dyDescent="0.2">
      <c r="B13" s="12"/>
      <c r="C13" s="3"/>
      <c r="D13" s="3"/>
      <c r="E13" s="3"/>
      <c r="F13" s="3"/>
      <c r="G13" s="3"/>
      <c r="H13" s="3"/>
      <c r="I13" s="3"/>
      <c r="J13" s="3"/>
      <c r="K13" s="3"/>
      <c r="L13" s="3"/>
      <c r="M13" s="16">
        <f>SUM(M5:M12)</f>
        <v>1.0003490926521237</v>
      </c>
      <c r="N13"/>
      <c r="O13" s="12"/>
      <c r="P13" s="3"/>
      <c r="Q13" s="3"/>
      <c r="R13" s="3"/>
      <c r="S13" s="3"/>
      <c r="T13" s="3"/>
      <c r="U13" s="3"/>
      <c r="V13" s="3"/>
      <c r="W13" s="3"/>
      <c r="X13" s="3"/>
      <c r="Y13" s="3"/>
      <c r="Z13" s="16"/>
      <c r="AB13" s="12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16"/>
    </row>
    <row r="14" spans="1:39" ht="18" x14ac:dyDescent="0.25">
      <c r="B14" s="12"/>
      <c r="C14" s="3"/>
      <c r="D14" s="3"/>
      <c r="E14" s="3"/>
      <c r="F14" s="3"/>
      <c r="G14" s="3"/>
      <c r="H14" s="3"/>
      <c r="I14" s="3"/>
      <c r="J14" s="3"/>
      <c r="K14" s="3"/>
      <c r="L14" s="3"/>
      <c r="M14" s="16"/>
      <c r="N14"/>
      <c r="O14" s="12"/>
      <c r="P14" s="26" t="s">
        <v>18</v>
      </c>
      <c r="Q14" s="26" t="s">
        <v>19</v>
      </c>
      <c r="R14" s="26" t="s">
        <v>20</v>
      </c>
      <c r="S14" s="26" t="s">
        <v>6</v>
      </c>
      <c r="T14" s="26" t="s">
        <v>5</v>
      </c>
      <c r="U14" s="26" t="s">
        <v>4</v>
      </c>
      <c r="V14" s="26" t="s">
        <v>21</v>
      </c>
      <c r="W14" s="26" t="s">
        <v>22</v>
      </c>
      <c r="X14" s="26" t="s">
        <v>23</v>
      </c>
      <c r="Y14" s="26"/>
      <c r="Z14" s="27" t="s">
        <v>26</v>
      </c>
      <c r="AB14" s="12"/>
      <c r="AC14" s="30" t="s">
        <v>18</v>
      </c>
      <c r="AD14" s="30" t="s">
        <v>19</v>
      </c>
      <c r="AE14" s="30" t="s">
        <v>20</v>
      </c>
      <c r="AF14" s="30" t="s">
        <v>6</v>
      </c>
      <c r="AG14" s="30" t="s">
        <v>5</v>
      </c>
      <c r="AH14" s="30" t="s">
        <v>4</v>
      </c>
      <c r="AI14" s="30" t="s">
        <v>21</v>
      </c>
      <c r="AJ14" s="30" t="s">
        <v>22</v>
      </c>
      <c r="AK14" s="30" t="s">
        <v>23</v>
      </c>
      <c r="AL14" s="30"/>
      <c r="AM14" s="31" t="s">
        <v>26</v>
      </c>
    </row>
    <row r="15" spans="1:39" ht="17" x14ac:dyDescent="0.25">
      <c r="B15" s="12"/>
      <c r="C15" s="28" t="s">
        <v>18</v>
      </c>
      <c r="D15" s="28" t="s">
        <v>19</v>
      </c>
      <c r="E15" s="28" t="s">
        <v>20</v>
      </c>
      <c r="F15" s="28" t="s">
        <v>6</v>
      </c>
      <c r="G15" s="28" t="s">
        <v>5</v>
      </c>
      <c r="H15" s="28" t="s">
        <v>4</v>
      </c>
      <c r="I15" s="28" t="s">
        <v>21</v>
      </c>
      <c r="J15" s="28" t="s">
        <v>22</v>
      </c>
      <c r="K15" s="28" t="s">
        <v>23</v>
      </c>
      <c r="L15" s="28"/>
      <c r="M15" s="29" t="s">
        <v>26</v>
      </c>
      <c r="N15"/>
      <c r="O15" s="12" t="s">
        <v>28</v>
      </c>
      <c r="P15" s="15">
        <v>42.971139599849828</v>
      </c>
      <c r="Q15" s="15">
        <v>0.72350434557411381</v>
      </c>
      <c r="R15" s="15">
        <v>10.465720374561965</v>
      </c>
      <c r="S15" s="15">
        <v>6.6323915195671868</v>
      </c>
      <c r="T15" s="15">
        <v>13.476836726084288</v>
      </c>
      <c r="U15" s="15">
        <v>16.456587282278257</v>
      </c>
      <c r="V15" s="15">
        <v>1.0141607156168937</v>
      </c>
      <c r="W15" s="15">
        <v>7.8623593623082897</v>
      </c>
      <c r="X15" s="15">
        <v>0.39730007415919549</v>
      </c>
      <c r="Y15" s="2">
        <f>SUM(P15:X15)</f>
        <v>100.00000000000001</v>
      </c>
      <c r="Z15" s="13"/>
      <c r="AB15" s="12" t="s">
        <v>29</v>
      </c>
      <c r="AC15" s="15">
        <v>41.658027645860997</v>
      </c>
      <c r="AD15" s="15">
        <v>5.5999518775449202</v>
      </c>
      <c r="AE15" s="15">
        <v>7.1962152775473642</v>
      </c>
      <c r="AF15" s="15">
        <v>11.273916452769125</v>
      </c>
      <c r="AG15" s="15">
        <v>14.783029135814363</v>
      </c>
      <c r="AH15" s="15">
        <v>14.086681838710433</v>
      </c>
      <c r="AI15" s="15">
        <v>1.2816824871245103</v>
      </c>
      <c r="AJ15" s="15">
        <v>3.1686115838248412</v>
      </c>
      <c r="AK15" s="15">
        <v>0.9518837008034472</v>
      </c>
      <c r="AL15" s="11">
        <f>SUM(AC15:AK15)</f>
        <v>100</v>
      </c>
      <c r="AM15" s="14"/>
    </row>
    <row r="16" spans="1:39" x14ac:dyDescent="0.2">
      <c r="B16" s="12" t="s">
        <v>27</v>
      </c>
      <c r="C16" s="11">
        <v>42.683190355705321</v>
      </c>
      <c r="D16" s="11">
        <v>4.8077455134861653</v>
      </c>
      <c r="E16" s="11">
        <v>8.4124843579700048</v>
      </c>
      <c r="F16" s="11">
        <v>11.720288191592642</v>
      </c>
      <c r="G16" s="11">
        <v>10.060731929378885</v>
      </c>
      <c r="H16" s="11">
        <v>15.144612425607578</v>
      </c>
      <c r="I16" s="11">
        <v>1.6054359461774816</v>
      </c>
      <c r="J16" s="11">
        <v>4.2704596168321016</v>
      </c>
      <c r="K16" s="11">
        <v>1.2950516632498352</v>
      </c>
      <c r="L16" s="2">
        <f>SUM(C16:K16)</f>
        <v>100.00000000000001</v>
      </c>
      <c r="M16" s="14"/>
      <c r="N16"/>
      <c r="O16" s="12" t="s">
        <v>2</v>
      </c>
      <c r="P16" s="2">
        <f>P20*$Z5+P21*$Z6+P22*$Z7+P24*$Z9</f>
        <v>42.905596473298552</v>
      </c>
      <c r="Q16" s="2">
        <f>Q20*$Z5+Q21*$Z6+Q22*$Z7+Q24*$Z9</f>
        <v>1.3116518677144697</v>
      </c>
      <c r="R16" s="2">
        <f>R20*$Z5+R21*$Z6+R22*$Z7+R24*$Z9</f>
        <v>10.837450233709152</v>
      </c>
      <c r="S16" s="2">
        <f>S20*$Z5+S21*$Z6+S22*$Z7+S24*$Z9</f>
        <v>6.861650222970229</v>
      </c>
      <c r="T16" s="2">
        <f>T20*$Z5+T21*$Z6+T22*$Z7+T24*$Z9</f>
        <v>13.59916665801379</v>
      </c>
      <c r="U16" s="2">
        <f>U20*$Z5+U21*$Z6+U22*$Z7+U23*$Z8+Z11*U26</f>
        <v>16.461587241332893</v>
      </c>
      <c r="V16" s="2">
        <f>V20*$Z5+V21*$Z6+V22*$Z7+V24*$Z9+Z8*V23</f>
        <v>0.21612471919175769</v>
      </c>
      <c r="W16" s="2">
        <f>W20*$Z5+W21*$Z6+W22*$Z7+W24*$Z9+W23*Z8</f>
        <v>7.121857900228739</v>
      </c>
      <c r="X16" s="2">
        <f>X20*$Z5+X21*$Z6+X22*$Z7+X23*$Z8</f>
        <v>0.40411555263940285</v>
      </c>
      <c r="Y16" s="2">
        <f>SUM(P16:X16)</f>
        <v>99.719200869098955</v>
      </c>
      <c r="Z16" s="14"/>
      <c r="AB16" s="12" t="s">
        <v>2</v>
      </c>
      <c r="AC16" s="2">
        <f>AC20*$AM5+AC21*$AM6+AC22*$AM7+AC24*$AM9</f>
        <v>41.656802795211142</v>
      </c>
      <c r="AD16" s="2">
        <f>AD20*$AM5+AD21*$AM6+AD22*$AM7+AD24*$AM9</f>
        <v>5.6049518813731627</v>
      </c>
      <c r="AE16" s="2">
        <f>AE20*$AM5+AE21*$AM6+AE22*$AM7+AE24*$AM9</f>
        <v>7.3013364735462929</v>
      </c>
      <c r="AF16" s="2">
        <f>AF20*$AM5+AF21*$AM6+AF22*$AM7+AF24*$AM9+AM10*AF25</f>
        <v>11.27891646778003</v>
      </c>
      <c r="AG16" s="2">
        <f>AG20*$AM5+AG21*$AM6+AG22*$AM7+AG24*$AM9</f>
        <v>14.775756089666338</v>
      </c>
      <c r="AH16" s="2">
        <f>AH20*$AM5+AH21*$AM6+AH22*$AM7+AH24*$AM9+AM8*AH23+AM11*AH26</f>
        <v>14.091681841104013</v>
      </c>
      <c r="AI16" s="2">
        <f>AI20*$AM5+AI21*$AM6+AI22*$AM7+AI24*$AM9</f>
        <v>1.1792565185591721</v>
      </c>
      <c r="AJ16" s="2">
        <f>AJ20*$AM5+AJ21*$AM6+AJ22*$AM7+AJ24*$AM9</f>
        <v>3.1322251495494768</v>
      </c>
      <c r="AK16" s="2">
        <f>AK20*$AM5+AK21*$AM6+AK22*$AM7+AK23*$AM8</f>
        <v>0.95688370226985331</v>
      </c>
      <c r="AL16" s="11">
        <f>SUM(AC16:AK16)</f>
        <v>99.977810919059479</v>
      </c>
      <c r="AM16" s="13"/>
    </row>
    <row r="17" spans="2:39" ht="16" thickBot="1" x14ac:dyDescent="0.25">
      <c r="B17" s="12" t="s">
        <v>2</v>
      </c>
      <c r="C17" s="11">
        <f>C21*$M5+C22*$M6+C23*$M7+C25*$M9</f>
        <v>42.718525408788949</v>
      </c>
      <c r="D17" s="11">
        <f>D23*$M7+D22*$M6+D26*$M10+D25*$M9</f>
        <v>4.8375554659472293</v>
      </c>
      <c r="E17" s="11">
        <f>E21*$M5+E22*$M6+E23*$M7+E25*$M9+E27*M11</f>
        <v>8.0930490694421842</v>
      </c>
      <c r="F17" s="11">
        <f>F21*$M5+F22*$M6++F26*$M10+F27*$M11+F23*M7+F25*M9+M8*F24+F28*M12</f>
        <v>11.726011368731855</v>
      </c>
      <c r="G17" s="11">
        <f>G21*$M5+G22*$M6+G23*$M7+G25*$M9+M10*G26+M11*G27</f>
        <v>10.065665949581298</v>
      </c>
      <c r="H17" s="11">
        <f>H24*$M8+H28*$M12+H23*$M7+H25*$M9+H21*M5</f>
        <v>15.149601235034549</v>
      </c>
      <c r="I17" s="11">
        <f>I22*$M6+I23*$M7+I24*$M8</f>
        <v>1.1148751160772787</v>
      </c>
      <c r="J17" s="11">
        <f>+J22*$M6</f>
        <v>4.4941336683310995</v>
      </c>
      <c r="K17" s="11">
        <f>K24*$M8</f>
        <v>1.3036585228936677</v>
      </c>
      <c r="L17" s="2">
        <f>SUM(C17:K17)</f>
        <v>99.503075804828129</v>
      </c>
      <c r="M17" s="10"/>
      <c r="N17"/>
      <c r="O17" s="7" t="s">
        <v>1</v>
      </c>
      <c r="P17" s="9">
        <f t="shared" ref="P17:X17" si="3">P16-P15</f>
        <v>-6.5543126551276032E-2</v>
      </c>
      <c r="Q17" s="9">
        <f t="shared" si="3"/>
        <v>0.58814752214035593</v>
      </c>
      <c r="R17" s="9">
        <f t="shared" si="3"/>
        <v>0.37172985914718737</v>
      </c>
      <c r="S17" s="9">
        <f t="shared" si="3"/>
        <v>0.22925870340304222</v>
      </c>
      <c r="T17" s="9">
        <f t="shared" si="3"/>
        <v>0.12232993192950126</v>
      </c>
      <c r="U17" s="9">
        <f t="shared" si="3"/>
        <v>4.9999590546363493E-3</v>
      </c>
      <c r="V17" s="9">
        <f t="shared" si="3"/>
        <v>-0.79803599642513601</v>
      </c>
      <c r="W17" s="9">
        <f t="shared" si="3"/>
        <v>-0.7405014620795507</v>
      </c>
      <c r="X17" s="9">
        <f t="shared" si="3"/>
        <v>6.8154784802073598E-3</v>
      </c>
      <c r="Y17" s="6"/>
      <c r="Z17" s="8">
        <f>P17^2+Q17^2+R17^2+S17^2+T17^2+U17^2+V17^2+W17^2+X17^2</f>
        <v>1.7411959800211396</v>
      </c>
      <c r="AB17" s="7" t="s">
        <v>1</v>
      </c>
      <c r="AC17" s="6">
        <f t="shared" ref="AC17:AK17" si="4">AC16-AC15</f>
        <v>-1.2248506498551137E-3</v>
      </c>
      <c r="AD17" s="6">
        <f t="shared" si="4"/>
        <v>5.0000038282425052E-3</v>
      </c>
      <c r="AE17" s="6">
        <f t="shared" si="4"/>
        <v>0.10512119599892866</v>
      </c>
      <c r="AF17" s="6">
        <f t="shared" si="4"/>
        <v>5.000015010905301E-3</v>
      </c>
      <c r="AG17" s="6">
        <f t="shared" si="4"/>
        <v>-7.273046148025486E-3</v>
      </c>
      <c r="AH17" s="6">
        <f t="shared" si="4"/>
        <v>5.0000023935794502E-3</v>
      </c>
      <c r="AI17" s="6">
        <f t="shared" si="4"/>
        <v>-0.10242596856533814</v>
      </c>
      <c r="AJ17" s="6">
        <f t="shared" si="4"/>
        <v>-3.6386434275364365E-2</v>
      </c>
      <c r="AK17" s="6">
        <f t="shared" si="4"/>
        <v>5.0000014664061121E-3</v>
      </c>
      <c r="AL17" s="6"/>
      <c r="AM17" s="4">
        <f>AC17^2+AD17^2+AE17^2+AF17^2+AG17^2+AH17^2+AI17^2+AJ17^2+AK17^2</f>
        <v>2.3019915170445562E-2</v>
      </c>
    </row>
    <row r="18" spans="2:39" ht="16" thickBot="1" x14ac:dyDescent="0.25">
      <c r="B18" s="7" t="s">
        <v>1</v>
      </c>
      <c r="C18" s="6">
        <f t="shared" ref="C18:K18" si="5">C17-C16</f>
        <v>3.5335053083628054E-2</v>
      </c>
      <c r="D18" s="6">
        <f t="shared" si="5"/>
        <v>2.9809952461063993E-2</v>
      </c>
      <c r="E18" s="6">
        <f t="shared" si="5"/>
        <v>-0.31943528852782066</v>
      </c>
      <c r="F18" s="6">
        <f t="shared" si="5"/>
        <v>5.7231771392132202E-3</v>
      </c>
      <c r="G18" s="6">
        <f t="shared" si="5"/>
        <v>4.9340202024126256E-3</v>
      </c>
      <c r="H18" s="6">
        <f t="shared" si="5"/>
        <v>4.988809426970775E-3</v>
      </c>
      <c r="I18" s="6">
        <f t="shared" si="5"/>
        <v>-0.4905608301002029</v>
      </c>
      <c r="J18" s="6">
        <f t="shared" si="5"/>
        <v>0.22367405149899788</v>
      </c>
      <c r="K18" s="6">
        <f t="shared" si="5"/>
        <v>8.6068596438324541E-3</v>
      </c>
      <c r="L18" s="5"/>
      <c r="M18" s="4">
        <f>C18^2+D18^2+E18^2+F18^2+G18^2+H18^2+I18^2+J18^2+K18^2</f>
        <v>0.39501217770593411</v>
      </c>
      <c r="N18"/>
    </row>
    <row r="19" spans="2:39" x14ac:dyDescent="0.2">
      <c r="N19"/>
      <c r="P19" s="36" t="s">
        <v>0</v>
      </c>
      <c r="Q19" s="36"/>
      <c r="R19" s="36"/>
      <c r="S19" s="36"/>
      <c r="T19" s="36"/>
      <c r="U19" s="36"/>
      <c r="V19" s="36"/>
      <c r="W19" s="36"/>
      <c r="X19" s="36"/>
      <c r="Y19" s="36"/>
      <c r="Z19" s="34"/>
      <c r="AA19" s="34"/>
      <c r="AB19" s="34"/>
      <c r="AC19" s="36" t="s">
        <v>0</v>
      </c>
      <c r="AD19" s="36"/>
      <c r="AE19" s="36"/>
      <c r="AF19" s="36"/>
      <c r="AG19" s="36"/>
      <c r="AH19" s="36"/>
      <c r="AI19" s="36"/>
      <c r="AJ19" s="36"/>
      <c r="AK19" s="36"/>
      <c r="AL19" s="36"/>
    </row>
    <row r="20" spans="2:39" x14ac:dyDescent="0.2">
      <c r="C20" s="36" t="s">
        <v>0</v>
      </c>
      <c r="D20" s="36"/>
      <c r="E20" s="36"/>
      <c r="F20" s="36"/>
      <c r="G20" s="36"/>
      <c r="H20" s="36"/>
      <c r="I20" s="36"/>
      <c r="J20" s="36"/>
      <c r="K20" s="36"/>
      <c r="L20" s="36"/>
      <c r="M20" s="34"/>
      <c r="N20" s="35"/>
      <c r="P20" s="2">
        <f t="shared" ref="P20:Y20" si="6">P5*100/$Y5</f>
        <v>41.441981226283204</v>
      </c>
      <c r="Q20" s="2">
        <f t="shared" si="6"/>
        <v>0</v>
      </c>
      <c r="R20" s="2">
        <f t="shared" si="6"/>
        <v>0</v>
      </c>
      <c r="S20" s="2">
        <f t="shared" si="6"/>
        <v>8.5280607149990004</v>
      </c>
      <c r="T20" s="2">
        <f t="shared" si="6"/>
        <v>49.770321549830236</v>
      </c>
      <c r="U20" s="2">
        <f t="shared" si="6"/>
        <v>0.2596365088875574</v>
      </c>
      <c r="V20" s="2">
        <f t="shared" si="6"/>
        <v>0</v>
      </c>
      <c r="W20" s="2">
        <f t="shared" si="6"/>
        <v>0</v>
      </c>
      <c r="X20" s="2">
        <f t="shared" si="6"/>
        <v>0</v>
      </c>
      <c r="Y20" s="2">
        <f t="shared" si="6"/>
        <v>100</v>
      </c>
      <c r="AC20" s="2">
        <f t="shared" ref="AC20:AL20" si="7">AC5*100/$AL5</f>
        <v>41.901871522508848</v>
      </c>
      <c r="AD20" s="2">
        <f t="shared" si="7"/>
        <v>0</v>
      </c>
      <c r="AE20" s="2">
        <f t="shared" si="7"/>
        <v>0</v>
      </c>
      <c r="AF20" s="2">
        <f t="shared" si="7"/>
        <v>9.8431967627718766</v>
      </c>
      <c r="AG20" s="2">
        <f t="shared" si="7"/>
        <v>48.113302984319674</v>
      </c>
      <c r="AH20" s="2">
        <f t="shared" si="7"/>
        <v>0.14162873039959537</v>
      </c>
      <c r="AI20" s="2">
        <f t="shared" si="7"/>
        <v>0</v>
      </c>
      <c r="AJ20" s="2">
        <f t="shared" si="7"/>
        <v>0</v>
      </c>
      <c r="AK20" s="2">
        <f t="shared" si="7"/>
        <v>0</v>
      </c>
      <c r="AL20" s="2">
        <f t="shared" si="7"/>
        <v>99.999999999999986</v>
      </c>
    </row>
    <row r="21" spans="2:39" x14ac:dyDescent="0.2">
      <c r="C21" s="2">
        <f t="shared" ref="C21:K21" si="8">C5*100/$L5</f>
        <v>40.309508517601003</v>
      </c>
      <c r="D21" s="2">
        <f t="shared" si="8"/>
        <v>0</v>
      </c>
      <c r="E21" s="2">
        <f t="shared" si="8"/>
        <v>0</v>
      </c>
      <c r="F21" s="2">
        <f t="shared" si="8"/>
        <v>9.7582856735072525</v>
      </c>
      <c r="G21" s="2">
        <f t="shared" si="8"/>
        <v>49.709963197439123</v>
      </c>
      <c r="H21" s="2">
        <f t="shared" si="8"/>
        <v>0.22224261145263075</v>
      </c>
      <c r="I21" s="2">
        <f t="shared" si="8"/>
        <v>0</v>
      </c>
      <c r="J21" s="2">
        <f t="shared" si="8"/>
        <v>0</v>
      </c>
      <c r="K21" s="2">
        <f t="shared" si="8"/>
        <v>0</v>
      </c>
      <c r="L21">
        <f t="shared" ref="L21:L28" si="9">SUM(C21:K21)</f>
        <v>100</v>
      </c>
      <c r="P21" s="2">
        <f t="shared" ref="P21:Y21" si="10">P6*100/$Y6</f>
        <v>40.638637573177228</v>
      </c>
      <c r="Q21" s="2">
        <f t="shared" si="10"/>
        <v>1.490154337413518</v>
      </c>
      <c r="R21" s="2">
        <f t="shared" si="10"/>
        <v>16.955827567855245</v>
      </c>
      <c r="S21" s="2">
        <f t="shared" si="10"/>
        <v>6.6205428419372012</v>
      </c>
      <c r="T21" s="2">
        <f t="shared" si="10"/>
        <v>23.012240553485899</v>
      </c>
      <c r="U21" s="2">
        <f t="shared" si="10"/>
        <v>0</v>
      </c>
      <c r="V21" s="2">
        <f t="shared" si="10"/>
        <v>0</v>
      </c>
      <c r="W21" s="2">
        <f t="shared" si="10"/>
        <v>11.282597126130922</v>
      </c>
      <c r="X21" s="2">
        <f t="shared" si="10"/>
        <v>0</v>
      </c>
      <c r="Y21" s="2">
        <f t="shared" si="10"/>
        <v>99.999999999999986</v>
      </c>
      <c r="AC21" s="2">
        <f t="shared" ref="AC21:AL21" si="11">AC6*100/$AL6</f>
        <v>42.167913199199404</v>
      </c>
      <c r="AD21" s="2">
        <f t="shared" si="11"/>
        <v>7.7004108290319175</v>
      </c>
      <c r="AE21" s="2">
        <f t="shared" si="11"/>
        <v>10.0811123986095</v>
      </c>
      <c r="AF21" s="2">
        <f t="shared" si="11"/>
        <v>7.5002633519435369</v>
      </c>
      <c r="AG21" s="2">
        <f t="shared" si="11"/>
        <v>21.742336458443063</v>
      </c>
      <c r="AH21" s="2">
        <f t="shared" si="11"/>
        <v>0</v>
      </c>
      <c r="AI21" s="2">
        <f t="shared" si="11"/>
        <v>0.49510165385020538</v>
      </c>
      <c r="AJ21" s="2">
        <f t="shared" si="11"/>
        <v>10.312862108922362</v>
      </c>
      <c r="AK21" s="2">
        <f t="shared" si="11"/>
        <v>0</v>
      </c>
      <c r="AL21" s="2">
        <f t="shared" si="11"/>
        <v>99.999999999999986</v>
      </c>
    </row>
    <row r="22" spans="2:39" x14ac:dyDescent="0.2">
      <c r="C22" s="2">
        <f t="shared" ref="C22:K22" si="12">C6*100/$L6</f>
        <v>40.068829372829292</v>
      </c>
      <c r="D22" s="2">
        <f t="shared" si="12"/>
        <v>6.3065440687449188</v>
      </c>
      <c r="E22" s="2">
        <f t="shared" si="12"/>
        <v>14.549178164620436</v>
      </c>
      <c r="F22" s="2">
        <f t="shared" si="12"/>
        <v>10.19244777096287</v>
      </c>
      <c r="G22" s="2">
        <f t="shared" si="12"/>
        <v>18.616656285958598</v>
      </c>
      <c r="H22" s="2">
        <f t="shared" si="12"/>
        <v>0</v>
      </c>
      <c r="I22" s="2">
        <f t="shared" si="12"/>
        <v>0.36737149915018946</v>
      </c>
      <c r="J22" s="2">
        <f t="shared" si="12"/>
        <v>9.8989728377336981</v>
      </c>
      <c r="K22" s="2">
        <f t="shared" si="12"/>
        <v>0</v>
      </c>
      <c r="L22">
        <f t="shared" si="9"/>
        <v>100</v>
      </c>
      <c r="P22" s="2">
        <f t="shared" ref="P22:Y22" si="13">P7*100/$Y7</f>
        <v>52.072721495735408</v>
      </c>
      <c r="Q22" s="2">
        <f t="shared" si="13"/>
        <v>0.85689037165013449</v>
      </c>
      <c r="R22" s="2">
        <f t="shared" si="13"/>
        <v>0.38128146316761485</v>
      </c>
      <c r="S22" s="2">
        <f t="shared" si="13"/>
        <v>8.7188347085281936</v>
      </c>
      <c r="T22" s="2">
        <f t="shared" si="13"/>
        <v>12.805695391856066</v>
      </c>
      <c r="U22" s="2">
        <f t="shared" si="13"/>
        <v>24.62343490909813</v>
      </c>
      <c r="V22" s="2">
        <f t="shared" si="13"/>
        <v>0.49447439754550049</v>
      </c>
      <c r="W22" s="2">
        <f t="shared" si="13"/>
        <v>4.6667262418952866E-2</v>
      </c>
      <c r="X22" s="2">
        <f t="shared" si="13"/>
        <v>0</v>
      </c>
      <c r="Y22" s="2">
        <f t="shared" si="13"/>
        <v>100</v>
      </c>
      <c r="AC22" s="2">
        <f t="shared" ref="AC22:AL22" si="14">AC7*100/$AL7</f>
        <v>49.787707238172274</v>
      </c>
      <c r="AD22" s="2">
        <f t="shared" si="14"/>
        <v>3.6898503841488082</v>
      </c>
      <c r="AE22" s="2">
        <f t="shared" si="14"/>
        <v>6.9146785281035195</v>
      </c>
      <c r="AF22" s="2">
        <f t="shared" si="14"/>
        <v>6.8135867367569771</v>
      </c>
      <c r="AG22" s="2">
        <f t="shared" si="14"/>
        <v>16.467852810351804</v>
      </c>
      <c r="AH22" s="2">
        <f t="shared" si="14"/>
        <v>14.648200566114035</v>
      </c>
      <c r="AI22" s="2">
        <f t="shared" si="14"/>
        <v>1.6781237363526087</v>
      </c>
      <c r="AJ22" s="2">
        <f t="shared" si="14"/>
        <v>0</v>
      </c>
      <c r="AK22" s="2">
        <f t="shared" si="14"/>
        <v>0</v>
      </c>
      <c r="AL22" s="2">
        <f t="shared" si="14"/>
        <v>100.00000000000001</v>
      </c>
    </row>
    <row r="23" spans="2:39" x14ac:dyDescent="0.2">
      <c r="C23" s="2">
        <f t="shared" ref="C23:K23" si="15">C7*100/$L7</f>
        <v>55.599177023849521</v>
      </c>
      <c r="D23" s="2">
        <f t="shared" si="15"/>
        <v>1.4979425596237825</v>
      </c>
      <c r="E23" s="2">
        <f t="shared" si="15"/>
        <v>2.5864964729593551</v>
      </c>
      <c r="F23" s="2">
        <f t="shared" si="15"/>
        <v>5.9833725226738332</v>
      </c>
      <c r="G23" s="2">
        <f t="shared" si="15"/>
        <v>12.975520658380923</v>
      </c>
      <c r="H23" s="2">
        <f t="shared" si="15"/>
        <v>19.447010413167618</v>
      </c>
      <c r="I23" s="2">
        <f t="shared" si="15"/>
        <v>1.9104803493449782</v>
      </c>
      <c r="J23" s="2">
        <f t="shared" si="15"/>
        <v>0</v>
      </c>
      <c r="K23" s="2">
        <f t="shared" si="15"/>
        <v>0</v>
      </c>
      <c r="L23">
        <f t="shared" si="9"/>
        <v>100.00000000000001</v>
      </c>
      <c r="P23" s="2">
        <f t="shared" ref="P23:Y23" si="16">P8*100/$Y8</f>
        <v>0</v>
      </c>
      <c r="Q23" s="2">
        <f t="shared" si="16"/>
        <v>0</v>
      </c>
      <c r="R23" s="2">
        <f t="shared" si="16"/>
        <v>0</v>
      </c>
      <c r="S23" s="2">
        <f t="shared" si="16"/>
        <v>9.462727368310378E-2</v>
      </c>
      <c r="T23" s="2">
        <f t="shared" si="16"/>
        <v>2.4182525496793186E-2</v>
      </c>
      <c r="U23" s="2">
        <f t="shared" si="16"/>
        <v>57.849858059089478</v>
      </c>
      <c r="V23" s="2">
        <f t="shared" si="16"/>
        <v>4.2056566081379455E-2</v>
      </c>
      <c r="W23" s="2">
        <f t="shared" si="16"/>
        <v>8.5164546314793393E-2</v>
      </c>
      <c r="X23" s="2">
        <f t="shared" si="16"/>
        <v>41.904111029334452</v>
      </c>
      <c r="Y23" s="2">
        <f t="shared" si="16"/>
        <v>100</v>
      </c>
      <c r="AC23" s="2">
        <f t="shared" ref="AC23:AL23" si="17">AC8*100/$AL8</f>
        <v>0</v>
      </c>
      <c r="AD23" s="2">
        <f t="shared" si="17"/>
        <v>0</v>
      </c>
      <c r="AE23" s="2">
        <f t="shared" si="17"/>
        <v>0</v>
      </c>
      <c r="AF23" s="2">
        <f t="shared" si="17"/>
        <v>0</v>
      </c>
      <c r="AG23" s="2">
        <f t="shared" si="17"/>
        <v>0</v>
      </c>
      <c r="AH23" s="2">
        <f t="shared" si="17"/>
        <v>56.701030927835049</v>
      </c>
      <c r="AI23" s="2">
        <f t="shared" si="17"/>
        <v>0</v>
      </c>
      <c r="AJ23" s="2">
        <f t="shared" si="17"/>
        <v>0</v>
      </c>
      <c r="AK23" s="2">
        <f t="shared" si="17"/>
        <v>43.298969072164951</v>
      </c>
      <c r="AL23" s="2">
        <f t="shared" si="17"/>
        <v>100</v>
      </c>
    </row>
    <row r="24" spans="2:39" x14ac:dyDescent="0.2">
      <c r="C24" s="2">
        <f t="shared" ref="C24:K24" si="18">C8*100/$L8</f>
        <v>0</v>
      </c>
      <c r="D24" s="2">
        <f t="shared" si="18"/>
        <v>0</v>
      </c>
      <c r="E24" s="2">
        <f t="shared" si="18"/>
        <v>0</v>
      </c>
      <c r="F24" s="2">
        <f t="shared" si="18"/>
        <v>0.27620552201797427</v>
      </c>
      <c r="G24" s="2">
        <f t="shared" si="18"/>
        <v>0</v>
      </c>
      <c r="H24" s="2">
        <f t="shared" si="18"/>
        <v>56.88892143836118</v>
      </c>
      <c r="I24" s="2">
        <f t="shared" si="18"/>
        <v>0.3086387461943273</v>
      </c>
      <c r="J24" s="2">
        <f t="shared" si="18"/>
        <v>0</v>
      </c>
      <c r="K24" s="2">
        <f t="shared" si="18"/>
        <v>42.526234293426512</v>
      </c>
      <c r="L24">
        <f t="shared" si="9"/>
        <v>100</v>
      </c>
      <c r="P24" s="2">
        <f t="shared" ref="P24:Y24" si="19">P9*100/$Y9</f>
        <v>0</v>
      </c>
      <c r="Q24" s="2">
        <f t="shared" si="19"/>
        <v>0.80018727787354482</v>
      </c>
      <c r="R24" s="2">
        <f t="shared" si="19"/>
        <v>35.089063397816503</v>
      </c>
      <c r="S24" s="2">
        <f t="shared" si="19"/>
        <v>31.560578007618801</v>
      </c>
      <c r="T24" s="2">
        <f t="shared" si="19"/>
        <v>32.550171316691134</v>
      </c>
      <c r="U24" s="2">
        <f t="shared" si="19"/>
        <v>0</v>
      </c>
      <c r="V24" s="2">
        <f t="shared" si="19"/>
        <v>0</v>
      </c>
      <c r="W24" s="2">
        <f t="shared" si="19"/>
        <v>0</v>
      </c>
      <c r="X24" s="2">
        <f t="shared" si="19"/>
        <v>0</v>
      </c>
      <c r="Y24" s="2">
        <f t="shared" si="19"/>
        <v>100</v>
      </c>
      <c r="AC24" s="2">
        <f t="shared" ref="AC24:AL24" si="20">AC9*100/$AL9</f>
        <v>0</v>
      </c>
      <c r="AD24" s="2">
        <f t="shared" si="20"/>
        <v>52.525252525252526</v>
      </c>
      <c r="AE24" s="2">
        <f t="shared" si="20"/>
        <v>0</v>
      </c>
      <c r="AF24" s="2">
        <f t="shared" si="20"/>
        <v>47.474747474747474</v>
      </c>
      <c r="AG24" s="2">
        <f t="shared" si="20"/>
        <v>0</v>
      </c>
      <c r="AH24" s="2">
        <f t="shared" si="20"/>
        <v>0</v>
      </c>
      <c r="AI24" s="2">
        <f t="shared" si="20"/>
        <v>0</v>
      </c>
      <c r="AJ24" s="2">
        <f t="shared" si="20"/>
        <v>0</v>
      </c>
      <c r="AK24" s="2">
        <f t="shared" si="20"/>
        <v>0</v>
      </c>
      <c r="AL24" s="2">
        <f t="shared" si="20"/>
        <v>100</v>
      </c>
    </row>
    <row r="25" spans="2:39" x14ac:dyDescent="0.2">
      <c r="C25" s="2">
        <f t="shared" ref="C25:K25" si="21">C9*100/$L9</f>
        <v>32.118376282657614</v>
      </c>
      <c r="D25" s="2">
        <f t="shared" si="21"/>
        <v>32.023226385836047</v>
      </c>
      <c r="E25" s="2">
        <f t="shared" si="21"/>
        <v>5.455260751103137</v>
      </c>
      <c r="F25" s="2">
        <f t="shared" si="21"/>
        <v>1.9216007984810191</v>
      </c>
      <c r="G25" s="2">
        <f t="shared" si="21"/>
        <v>0</v>
      </c>
      <c r="H25" s="2">
        <f t="shared" si="21"/>
        <v>28.48153578192219</v>
      </c>
      <c r="I25" s="2">
        <f t="shared" si="21"/>
        <v>0</v>
      </c>
      <c r="J25" s="2">
        <f t="shared" si="21"/>
        <v>0</v>
      </c>
      <c r="K25" s="2">
        <f t="shared" si="21"/>
        <v>0</v>
      </c>
      <c r="L25">
        <f t="shared" si="9"/>
        <v>100.00000000000001</v>
      </c>
      <c r="P25" s="2">
        <f t="shared" ref="P25:Y25" si="22">P10*100/$Y10</f>
        <v>0</v>
      </c>
      <c r="Q25" s="2">
        <f t="shared" si="22"/>
        <v>0</v>
      </c>
      <c r="R25" s="2">
        <f t="shared" si="22"/>
        <v>0</v>
      </c>
      <c r="S25" s="2">
        <f t="shared" si="22"/>
        <v>100</v>
      </c>
      <c r="T25" s="2">
        <f t="shared" si="22"/>
        <v>0</v>
      </c>
      <c r="U25" s="2">
        <f t="shared" si="22"/>
        <v>0</v>
      </c>
      <c r="V25" s="2">
        <f t="shared" si="22"/>
        <v>0</v>
      </c>
      <c r="W25" s="2">
        <f t="shared" si="22"/>
        <v>0</v>
      </c>
      <c r="X25" s="2">
        <f t="shared" si="22"/>
        <v>0</v>
      </c>
      <c r="Y25" s="2">
        <f t="shared" si="22"/>
        <v>100</v>
      </c>
      <c r="AC25" s="2">
        <f t="shared" ref="AC25:AL25" si="23">AC10*100/$AL10</f>
        <v>0</v>
      </c>
      <c r="AD25" s="2">
        <f t="shared" si="23"/>
        <v>0</v>
      </c>
      <c r="AE25" s="2">
        <f t="shared" si="23"/>
        <v>0</v>
      </c>
      <c r="AF25" s="2">
        <f t="shared" si="23"/>
        <v>100</v>
      </c>
      <c r="AG25" s="2">
        <f t="shared" si="23"/>
        <v>0</v>
      </c>
      <c r="AH25" s="2">
        <f t="shared" si="23"/>
        <v>0</v>
      </c>
      <c r="AI25" s="2">
        <f t="shared" si="23"/>
        <v>0</v>
      </c>
      <c r="AJ25" s="2">
        <f t="shared" si="23"/>
        <v>0</v>
      </c>
      <c r="AK25" s="2">
        <f t="shared" si="23"/>
        <v>0</v>
      </c>
      <c r="AL25" s="2">
        <f t="shared" si="23"/>
        <v>100</v>
      </c>
    </row>
    <row r="26" spans="2:39" x14ac:dyDescent="0.2">
      <c r="C26" s="2">
        <f t="shared" ref="C26:K26" si="24">C10*100/$L10</f>
        <v>0</v>
      </c>
      <c r="D26" s="2">
        <f t="shared" si="24"/>
        <v>53.403694472650443</v>
      </c>
      <c r="E26" s="2">
        <f t="shared" si="24"/>
        <v>0</v>
      </c>
      <c r="F26" s="2">
        <f t="shared" si="24"/>
        <v>40.626891083828227</v>
      </c>
      <c r="G26" s="2">
        <f t="shared" si="24"/>
        <v>5.9694144435213401</v>
      </c>
      <c r="H26" s="2">
        <f t="shared" si="24"/>
        <v>0</v>
      </c>
      <c r="I26" s="2">
        <f t="shared" si="24"/>
        <v>0</v>
      </c>
      <c r="J26" s="2">
        <f t="shared" si="24"/>
        <v>0</v>
      </c>
      <c r="K26" s="2">
        <f t="shared" si="24"/>
        <v>0</v>
      </c>
      <c r="L26">
        <f t="shared" si="9"/>
        <v>100.00000000000001</v>
      </c>
      <c r="P26" s="2">
        <f>P11*100/$Y11</f>
        <v>0</v>
      </c>
      <c r="Q26" s="2">
        <f>Q11*100/$Y11</f>
        <v>0</v>
      </c>
      <c r="R26" s="2">
        <f>R11*100/$Y11</f>
        <v>0</v>
      </c>
      <c r="S26" s="2">
        <f>T11*100/$Y11</f>
        <v>0</v>
      </c>
      <c r="T26" s="2">
        <f t="shared" ref="T26:Y26" si="25">T11*100/$Y11</f>
        <v>0</v>
      </c>
      <c r="U26" s="2">
        <f t="shared" si="25"/>
        <v>100</v>
      </c>
      <c r="V26" s="2">
        <f t="shared" si="25"/>
        <v>0</v>
      </c>
      <c r="W26" s="2">
        <f t="shared" si="25"/>
        <v>0</v>
      </c>
      <c r="X26" s="2">
        <f t="shared" si="25"/>
        <v>0</v>
      </c>
      <c r="Y26" s="2">
        <f t="shared" si="25"/>
        <v>100</v>
      </c>
      <c r="AC26" s="2">
        <f t="shared" ref="AC26:AL26" si="26">AC11*100/$AL11</f>
        <v>0</v>
      </c>
      <c r="AD26" s="2">
        <f t="shared" si="26"/>
        <v>0</v>
      </c>
      <c r="AE26" s="2">
        <f t="shared" si="26"/>
        <v>0</v>
      </c>
      <c r="AF26" s="2">
        <f t="shared" si="26"/>
        <v>0</v>
      </c>
      <c r="AG26" s="2">
        <f t="shared" si="26"/>
        <v>0</v>
      </c>
      <c r="AH26" s="2">
        <f t="shared" si="26"/>
        <v>100</v>
      </c>
      <c r="AI26" s="2">
        <f t="shared" si="26"/>
        <v>0</v>
      </c>
      <c r="AJ26" s="2">
        <f t="shared" si="26"/>
        <v>0</v>
      </c>
      <c r="AK26" s="2">
        <f t="shared" si="26"/>
        <v>0</v>
      </c>
      <c r="AL26" s="2">
        <f t="shared" si="26"/>
        <v>100</v>
      </c>
    </row>
    <row r="27" spans="2:39" x14ac:dyDescent="0.2">
      <c r="C27" s="2">
        <f t="shared" ref="C27:K27" si="27">C11*100/$L11</f>
        <v>0</v>
      </c>
      <c r="D27" s="2">
        <f t="shared" si="27"/>
        <v>9.1223300076038623</v>
      </c>
      <c r="E27" s="2">
        <f t="shared" si="27"/>
        <v>0.10368902509274407</v>
      </c>
      <c r="F27" s="2">
        <f t="shared" si="27"/>
        <v>87.144865089057348</v>
      </c>
      <c r="G27" s="2">
        <f t="shared" si="27"/>
        <v>3.6291158782460426</v>
      </c>
      <c r="H27" s="2">
        <f t="shared" si="27"/>
        <v>0</v>
      </c>
      <c r="I27" s="2">
        <f t="shared" si="27"/>
        <v>0</v>
      </c>
      <c r="J27" s="2">
        <f t="shared" si="27"/>
        <v>0</v>
      </c>
      <c r="K27" s="2">
        <f t="shared" si="27"/>
        <v>0</v>
      </c>
      <c r="L27">
        <f t="shared" si="9"/>
        <v>100</v>
      </c>
    </row>
    <row r="28" spans="2:39" x14ac:dyDescent="0.2">
      <c r="C28" s="2">
        <f t="shared" ref="C28:K28" si="28">C12*100/$L12</f>
        <v>0</v>
      </c>
      <c r="D28" s="2">
        <f t="shared" si="28"/>
        <v>0</v>
      </c>
      <c r="E28" s="2">
        <f t="shared" si="28"/>
        <v>0</v>
      </c>
      <c r="F28" s="2">
        <f t="shared" si="28"/>
        <v>0.5311269284965856</v>
      </c>
      <c r="G28" s="2">
        <f t="shared" si="28"/>
        <v>0.16258987607038336</v>
      </c>
      <c r="H28" s="2">
        <f t="shared" si="28"/>
        <v>99.306283195433039</v>
      </c>
      <c r="I28" s="2">
        <f t="shared" si="28"/>
        <v>0</v>
      </c>
      <c r="J28" s="2">
        <f t="shared" si="28"/>
        <v>0</v>
      </c>
      <c r="K28" s="2">
        <f t="shared" si="28"/>
        <v>0</v>
      </c>
      <c r="L28">
        <f t="shared" si="9"/>
        <v>100.00000000000001</v>
      </c>
    </row>
  </sheetData>
  <mergeCells count="3">
    <mergeCell ref="C20:L20"/>
    <mergeCell ref="P19:Y19"/>
    <mergeCell ref="AC19:AL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Partial melting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Innocenzi</dc:creator>
  <cp:lastModifiedBy>Alexander Brauser</cp:lastModifiedBy>
  <dcterms:created xsi:type="dcterms:W3CDTF">2025-03-14T17:25:18Z</dcterms:created>
  <dcterms:modified xsi:type="dcterms:W3CDTF">2025-04-16T12:05:55Z</dcterms:modified>
</cp:coreProperties>
</file>